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585" activeTab="1"/>
  </bookViews>
  <sheets>
    <sheet name="раздел 1 " sheetId="1" r:id="rId1"/>
    <sheet name="раздел 2" sheetId="2" r:id="rId2"/>
  </sheets>
  <definedNames>
    <definedName name="sub_110001" localSheetId="0">'раздел 1 '!$B$21</definedName>
    <definedName name="sub_110002" localSheetId="0">'раздел 1 '!$B$22</definedName>
    <definedName name="sub_11100" localSheetId="0">'раздел 1 '!$A$16</definedName>
    <definedName name="sub_111000" localSheetId="0">'раздел 1 '!$B$23</definedName>
    <definedName name="sub_111100" localSheetId="0">'раздел 1 '!$B$25</definedName>
    <definedName name="sub_111110" localSheetId="0">'раздел 1 '!#REF!</definedName>
    <definedName name="sub_111111" localSheetId="0">'раздел 1 '!$A$20</definedName>
    <definedName name="sub_111200" localSheetId="0">'раздел 1 '!$B$26</definedName>
    <definedName name="sub_111210" localSheetId="0">'раздел 1 '!$B$27</definedName>
    <definedName name="sub_111220" localSheetId="0">'раздел 1 '!$B$28</definedName>
    <definedName name="sub_111300" localSheetId="0">'раздел 1 '!$B$30</definedName>
    <definedName name="sub_111310" localSheetId="0">'раздел 1 '!$B$31</definedName>
    <definedName name="sub_111400" localSheetId="0">'раздел 1 '!$B$32</definedName>
    <definedName name="sub_111500" localSheetId="0">'раздел 1 '!#REF!</definedName>
    <definedName name="sub_111510" localSheetId="0">'раздел 1 '!$B$34</definedName>
    <definedName name="sub_111520" localSheetId="0">'раздел 1 '!$B$35</definedName>
    <definedName name="sub_111900" localSheetId="0">'раздел 1 '!$B$38</definedName>
    <definedName name="sub_111980" localSheetId="0">'раздел 1 '!$B$40</definedName>
    <definedName name="sub_111981" localSheetId="0">'раздел 1 '!$B$42</definedName>
    <definedName name="sub_112000" localSheetId="0">'раздел 1 '!$B$43</definedName>
    <definedName name="sub_112100" localSheetId="0">'раздел 1 '!$B$44</definedName>
    <definedName name="sub_112110" localSheetId="0">'раздел 1 '!$B$46</definedName>
    <definedName name="sub_112120" localSheetId="0">'раздел 1 '!$B$47</definedName>
    <definedName name="sub_112130" localSheetId="0">'раздел 1 '!#REF!</definedName>
    <definedName name="sub_112140" localSheetId="0">'раздел 1 '!$B$48</definedName>
    <definedName name="sub_112141" localSheetId="0">'раздел 1 '!$B$50</definedName>
    <definedName name="sub_112142" localSheetId="0">'раздел 1 '!$B$51</definedName>
    <definedName name="sub_112150" localSheetId="0">'раздел 1 '!#REF!</definedName>
    <definedName name="sub_112160" localSheetId="0">'раздел 1 '!#REF!</definedName>
    <definedName name="sub_112170" localSheetId="0">'раздел 1 '!#REF!</definedName>
    <definedName name="sub_112171" localSheetId="0">'раздел 1 '!#REF!</definedName>
    <definedName name="sub_112172" localSheetId="0">'раздел 1 '!#REF!</definedName>
    <definedName name="sub_112200" localSheetId="0">'раздел 1 '!#REF!</definedName>
    <definedName name="sub_112210" localSheetId="0">'раздел 1 '!#REF!</definedName>
    <definedName name="sub_112211" localSheetId="0">'раздел 1 '!#REF!</definedName>
    <definedName name="sub_112220" localSheetId="0">'раздел 1 '!#REF!</definedName>
    <definedName name="sub_112230" localSheetId="0">'раздел 1 '!#REF!</definedName>
    <definedName name="sub_112240" localSheetId="0">'раздел 1 '!#REF!</definedName>
    <definedName name="sub_112300" localSheetId="0">'раздел 1 '!$B$52</definedName>
    <definedName name="sub_112310" localSheetId="0">'раздел 1 '!$B$54</definedName>
    <definedName name="sub_112320" localSheetId="0">'раздел 1 '!$B$56</definedName>
    <definedName name="sub_112330" localSheetId="0">'раздел 1 '!$B$58</definedName>
    <definedName name="sub_112400" localSheetId="0">'раздел 1 '!#REF!</definedName>
    <definedName name="sub_112410" localSheetId="0">'раздел 1 '!#REF!</definedName>
    <definedName name="sub_112420" localSheetId="0">'раздел 1 '!#REF!</definedName>
    <definedName name="sub_112430" localSheetId="0">'раздел 1 '!#REF!</definedName>
    <definedName name="sub_112500" localSheetId="0">'раздел 1 '!$B$59</definedName>
    <definedName name="sub_112520" localSheetId="0">'раздел 1 '!#REF!</definedName>
    <definedName name="sub_112600" localSheetId="0">'раздел 1 '!$B$60</definedName>
    <definedName name="sub_112610" localSheetId="0">'раздел 1 '!#REF!</definedName>
    <definedName name="sub_112620" localSheetId="0">'раздел 1 '!#REF!</definedName>
    <definedName name="sub_112630" localSheetId="0">'раздел 1 '!#REF!</definedName>
    <definedName name="sub_112640" localSheetId="0">'раздел 1 '!$B$62</definedName>
    <definedName name="sub_112650" localSheetId="0">'раздел 1 '!#REF!</definedName>
    <definedName name="sub_112651" localSheetId="0">'раздел 1 '!#REF!</definedName>
    <definedName name="sub_112652" localSheetId="0">'раздел 1 '!#REF!</definedName>
    <definedName name="sub_113000" localSheetId="0">'раздел 1 '!$B$78</definedName>
    <definedName name="sub_113010" localSheetId="0">'раздел 1 '!$B$80</definedName>
    <definedName name="sub_113020" localSheetId="0">'раздел 1 '!$B$81</definedName>
    <definedName name="sub_113030" localSheetId="0">'раздел 1 '!$B$82</definedName>
    <definedName name="sub_114000" localSheetId="0">'раздел 1 '!$B$83</definedName>
    <definedName name="sub_114010" localSheetId="0">'раздел 1 '!$B$85</definedName>
    <definedName name="sub_126000" localSheetId="0">'раздел 1 '!#REF!</definedName>
    <definedName name="sub_126100" localSheetId="0">'раздел 1 '!#REF!</definedName>
    <definedName name="sub_126200" localSheetId="0">'раздел 1 '!#REF!</definedName>
    <definedName name="sub_126300" localSheetId="0">'раздел 1 '!#REF!</definedName>
    <definedName name="sub_126400" localSheetId="0">'раздел 1 '!#REF!</definedName>
    <definedName name="sub_126410" localSheetId="0">'раздел 1 '!#REF!</definedName>
    <definedName name="sub_126411" localSheetId="0">'раздел 1 '!#REF!</definedName>
    <definedName name="sub_126412" localSheetId="0">'раздел 1 '!#REF!</definedName>
    <definedName name="sub_126420" localSheetId="0">'раздел 1 '!#REF!</definedName>
    <definedName name="sub_126421" localSheetId="0">'раздел 1 '!#REF!</definedName>
    <definedName name="sub_126422" localSheetId="0">'раздел 1 '!#REF!</definedName>
    <definedName name="sub_126430" localSheetId="0">'раздел 1 '!#REF!</definedName>
    <definedName name="sub_126440" localSheetId="0">'раздел 1 '!#REF!</definedName>
    <definedName name="sub_126441" localSheetId="0">'раздел 1 '!#REF!</definedName>
    <definedName name="sub_126442" localSheetId="0">'раздел 1 '!#REF!</definedName>
    <definedName name="sub_126450" localSheetId="0">'раздел 1 '!#REF!</definedName>
    <definedName name="sub_126451" localSheetId="0">'раздел 1 '!#REF!</definedName>
    <definedName name="sub_126452" localSheetId="0">'раздел 1 '!#REF!</definedName>
    <definedName name="sub_126500" localSheetId="0">'раздел 1 '!#REF!</definedName>
    <definedName name="sub_126510" localSheetId="0">'раздел 1 '!#REF!</definedName>
    <definedName name="sub_126600" localSheetId="0">'раздел 1 '!#REF!</definedName>
    <definedName name="sub_126610" localSheetId="0">'раздел 1 '!#REF!</definedName>
    <definedName name="sub_22" localSheetId="0">'раздел 1 '!#REF!</definedName>
    <definedName name="sub_303" localSheetId="0">'раздел 1 '!#REF!</definedName>
    <definedName name="sub_44" localSheetId="0">'раздел 1 '!#REF!</definedName>
    <definedName name="sub_55" localSheetId="0">'раздел 1 '!#REF!</definedName>
    <definedName name="sub_66" localSheetId="0">'раздел 1 '!#REF!</definedName>
    <definedName name="sub_77" localSheetId="0">'раздел 1 '!#REF!</definedName>
    <definedName name="sub_88" localSheetId="0">'раздел 1 '!#REF!</definedName>
    <definedName name="sub_99" localSheetId="0">'раздел 1 '!#REF!</definedName>
    <definedName name="_xlnm.Print_Area" localSheetId="0">'раздел 1 '!$A$1:$H$88</definedName>
    <definedName name="_xlnm.Print_Area" localSheetId="1">'раздел 2'!$A$1:$I$55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8" i="1"/>
  <c r="F22" i="2"/>
  <c r="F20" i="2"/>
  <c r="E32" i="1" l="1"/>
  <c r="H22" i="2" l="1"/>
  <c r="H20" i="2" s="1"/>
  <c r="G22" i="2"/>
  <c r="G20" i="2" s="1"/>
  <c r="G62" i="1"/>
  <c r="G60" i="1" s="1"/>
  <c r="H18" i="2" s="1"/>
  <c r="H16" i="2" s="1"/>
  <c r="F62" i="1"/>
  <c r="F60" i="1" s="1"/>
  <c r="G18" i="2" s="1"/>
  <c r="G16" i="2" s="1"/>
  <c r="G52" i="1"/>
  <c r="F52" i="1"/>
  <c r="E52" i="1"/>
  <c r="G48" i="1"/>
  <c r="G44" i="1" s="1"/>
  <c r="F48" i="1"/>
  <c r="F44" i="1" s="1"/>
  <c r="G29" i="1"/>
  <c r="F29" i="1"/>
  <c r="F43" i="1" l="1"/>
  <c r="F27" i="1" s="1"/>
  <c r="F26" i="1" s="1"/>
  <c r="F23" i="1" s="1"/>
  <c r="G43" i="1"/>
  <c r="G27" i="1" s="1"/>
  <c r="G26" i="1" s="1"/>
  <c r="G23" i="1" s="1"/>
  <c r="H37" i="2"/>
  <c r="H14" i="2"/>
  <c r="H6" i="2" s="1"/>
  <c r="G37" i="2"/>
  <c r="G14" i="2"/>
  <c r="G6" i="2" s="1"/>
</calcChain>
</file>

<file path=xl/sharedStrings.xml><?xml version="1.0" encoding="utf-8"?>
<sst xmlns="http://schemas.openxmlformats.org/spreadsheetml/2006/main" count="246" uniqueCount="155">
  <si>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</si>
  <si>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</si>
  <si>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</si>
  <si>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</si>
  <si>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</si>
  <si>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х</t>
  </si>
  <si>
    <t>Доходы, всего:</t>
  </si>
  <si>
    <t>в том числе: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</si>
  <si>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</si>
  <si>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</si>
  <si>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</si>
  <si>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</si>
  <si>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</si>
  <si>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</si>
  <si>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</si>
  <si>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</si>
  <si>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</si>
  <si>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</si>
  <si>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</si>
  <si>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</si>
  <si>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</si>
  <si>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</si>
  <si>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</si>
  <si>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</si>
  <si>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</si>
  <si>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уплата налогов, сборов и иных платежей, всего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</si>
  <si>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</si>
  <si>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</si>
  <si>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прочую закупку товаров, работ и услуг, всего</t>
  </si>
  <si>
    <t>возврат в бюджет средств субсидии</t>
  </si>
  <si>
    <t>N п/п</t>
  </si>
  <si>
    <t>Коды строк</t>
  </si>
  <si>
    <t>Год начала закупки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</si>
  <si>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</si>
  <si>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</si>
  <si>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</si>
  <si>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</si>
  <si>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(муниципального) задания</t>
  </si>
  <si>
    <t>1.4.1.1.</t>
  </si>
  <si>
    <t>в соответствии с Федеральным законом N 44-ФЗ</t>
  </si>
  <si>
    <t>1.4.1.2.</t>
  </si>
  <si>
    <t>1.4.2.</t>
  </si>
  <si>
    <t>за счет субсидий, предоставляемых в соответствии с абзацем вторым пункта 1 статьи 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</si>
  <si>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</si>
  <si>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</si>
  <si>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</si>
  <si>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</si>
  <si>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</si>
  <si>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</si>
  <si>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</si>
  <si>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</si>
  <si>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</si>
  <si>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</si>
  <si>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</si>
  <si>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 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</si>
  <si>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</si>
  <si>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</si>
  <si>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</si>
  <si>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 223-ФЗ, по соответствующему году закупки</t>
  </si>
  <si>
    <t>"____"_____________20___г.</t>
  </si>
  <si>
    <t>Учреждение</t>
  </si>
  <si>
    <t>Единица измерения: руб</t>
  </si>
  <si>
    <t xml:space="preserve">Орган, осуществляющий функции и полномочия  учредителя           
</t>
  </si>
  <si>
    <t xml:space="preserve">Дата </t>
  </si>
  <si>
    <t>по Сводному реестру</t>
  </si>
  <si>
    <t>глава по БК</t>
  </si>
  <si>
    <t>ИНН</t>
  </si>
  <si>
    <t>КПП</t>
  </si>
  <si>
    <t>по ОКЕИ</t>
  </si>
  <si>
    <r>
      <t>Код по бюджетной классификации Российской Федерации </t>
    </r>
    <r>
      <rPr>
        <vertAlign val="superscript"/>
        <sz val="10"/>
        <rFont val="Times New Roman"/>
        <charset val="204"/>
      </rPr>
      <t>3</t>
    </r>
  </si>
  <si>
    <r>
      <t>по контрактам (договорам), заключенным до начала текущего финансового года без применения норм Федерального закона от 5 апреля 2013 г. N 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 14, ст. 1652; 2018, N 32, ст. 5104) (далее - Федеральный закон N 44-ФЗ) и Федерального закона от 18 июля 2011 г. N 223-ФЗ "О закупках товаров, работ, услуг отдельными видами юридических лиц" (Собрание законодательства Российской Федерации, 2011, N 30, ст. 4571; 2018, N 32, ст. 5135) (далее - Федеральный закон N 223-ФЗ)</t>
    </r>
    <r>
      <rPr>
        <vertAlign val="superscript"/>
        <sz val="10"/>
        <rFont val="Times New Roman"/>
        <charset val="204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</si>
  <si>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 44-ФЗ и Федерального закона N 223-ФЗ </t>
    </r>
    <r>
      <rPr>
        <vertAlign val="superscript"/>
        <sz val="10"/>
        <rFont val="Times New Roman"/>
        <charset val="204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</si>
  <si>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 44-ФЗ и Федерального закона N 223-ФЗ </t>
    </r>
    <r>
      <rPr>
        <vertAlign val="superscript"/>
        <sz val="10"/>
        <rFont val="Times New Roman"/>
        <charset val="204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</si>
  <si>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 44-ФЗ и Федерального закона N 223-ФЗ </t>
    </r>
    <r>
      <rPr>
        <vertAlign val="superscript"/>
        <sz val="10"/>
        <rFont val="Times New Roman"/>
        <charset val="204"/>
      </rPr>
      <t>13</t>
    </r>
  </si>
  <si>
    <r>
      <t>в соответствии с Федеральным законом N 223-ФЗ </t>
    </r>
    <r>
      <rPr>
        <vertAlign val="superscript"/>
        <sz val="10"/>
        <rFont val="Times New Roman"/>
        <charset val="204"/>
      </rPr>
      <t>14</t>
    </r>
  </si>
  <si>
    <r>
      <t>Итого по контрактам, планируемым к заключению в соответствующем финансовом году в соответствии с Федеральным законом N 44-ФЗ, по соответствующему году закупки </t>
    </r>
    <r>
      <rPr>
        <vertAlign val="superscript"/>
        <sz val="10"/>
        <rFont val="Times New Roman"/>
        <charset val="204"/>
      </rPr>
      <t>16</t>
    </r>
  </si>
  <si>
    <t xml:space="preserve">Руководитель учреждения (уполномоченное лицо учреждения)  </t>
  </si>
  <si>
    <t xml:space="preserve"> </t>
  </si>
  <si>
    <t xml:space="preserve">Исполнитель </t>
  </si>
  <si>
    <t>Аналитический код</t>
  </si>
  <si>
    <t>КОСГУ</t>
  </si>
  <si>
    <t>на 2020 г. текущий финансовый год</t>
  </si>
  <si>
    <t>на 2021 г. первый год планового периода</t>
  </si>
  <si>
    <t>на 2022 г. второй год планового периода</t>
  </si>
  <si>
    <t>услуги связи</t>
  </si>
  <si>
    <t>коммунальные услуги</t>
  </si>
  <si>
    <t xml:space="preserve">оплата договоров гражданско -правового характера </t>
  </si>
  <si>
    <t>оплата услуг вневедомственной охраны</t>
  </si>
  <si>
    <t>оплата услуг по аренде помещений</t>
  </si>
  <si>
    <t>лекарственные препараты и материалы, применяемые в медицинский целях</t>
  </si>
  <si>
    <t xml:space="preserve">работы, услуги по содержанию имущества </t>
  </si>
  <si>
    <t>прочие работы, услуги</t>
  </si>
  <si>
    <t>продукты питания</t>
  </si>
  <si>
    <t>ГСМ</t>
  </si>
  <si>
    <t>прочие расходы</t>
  </si>
  <si>
    <t xml:space="preserve">налог на имущество организаций </t>
  </si>
  <si>
    <t>земельный налог</t>
  </si>
  <si>
    <t>транспортный налог</t>
  </si>
  <si>
    <r>
      <t xml:space="preserve">УТВЕРЖДАЮ:                                                             
Министр труда, занятости и социального                                         </t>
    </r>
    <r>
      <rPr>
        <u/>
        <sz val="12"/>
        <color rgb="FF000000"/>
        <rFont val="Times New Roman"/>
        <charset val="204"/>
      </rPr>
      <t>развития Чеченской Республики</t>
    </r>
    <r>
      <rPr>
        <sz val="12"/>
        <color rgb="FF000000"/>
        <rFont val="Times New Roman"/>
        <charset val="204"/>
      </rPr>
      <t xml:space="preserve">
</t>
    </r>
    <r>
      <rPr>
        <vertAlign val="superscript"/>
        <sz val="12"/>
        <color rgb="FF000000"/>
        <rFont val="Times New Roman"/>
        <charset val="204"/>
      </rPr>
      <t xml:space="preserve">(наименование должности лица,утверждающего документ)
</t>
    </r>
    <r>
      <rPr>
        <u/>
        <vertAlign val="superscript"/>
        <sz val="12"/>
        <color rgb="FF000000"/>
        <rFont val="Times New Roman"/>
        <charset val="204"/>
      </rPr>
      <t xml:space="preserve">                                                                     </t>
    </r>
    <r>
      <rPr>
        <u/>
        <sz val="12"/>
        <color rgb="FF000000"/>
        <rFont val="Times New Roman"/>
        <charset val="204"/>
      </rPr>
      <t>У.Ц. Баширов</t>
    </r>
    <r>
      <rPr>
        <sz val="12"/>
        <color rgb="FF000000"/>
        <rFont val="Times New Roman"/>
        <charset val="204"/>
      </rPr>
      <t xml:space="preserve">
</t>
    </r>
    <r>
      <rPr>
        <vertAlign val="superscript"/>
        <sz val="10"/>
        <color rgb="FF000000"/>
        <rFont val="Times New Roman"/>
        <charset val="204"/>
      </rPr>
      <t>(подпись)                                           (расшифровка подписи)</t>
    </r>
  </si>
  <si>
    <t>«          »                             202___г.</t>
  </si>
  <si>
    <t xml:space="preserve">увеличение стоимоти основных средств </t>
  </si>
  <si>
    <t>на 2022г. (второй год планового периода)</t>
  </si>
  <si>
    <t>на 2020г. (текущий финансовый год)</t>
  </si>
  <si>
    <t>на 2021г. (первый год планового периода)</t>
  </si>
  <si>
    <t>Директор</t>
  </si>
  <si>
    <t xml:space="preserve">   (подпись)      </t>
  </si>
  <si>
    <t>(расшифровка подписи)</t>
  </si>
  <si>
    <t xml:space="preserve">        (должность)                           </t>
  </si>
  <si>
    <t xml:space="preserve">Главный бухгалтер </t>
  </si>
  <si>
    <t>«          »                             202    г.</t>
  </si>
  <si>
    <t xml:space="preserve">прочие налоги и сборы </t>
  </si>
  <si>
    <t xml:space="preserve">Заместитель министра труда, занятости и социального </t>
  </si>
  <si>
    <t xml:space="preserve">СОГЛАСОВАНО:
</t>
  </si>
  <si>
    <r>
      <t xml:space="preserve"> </t>
    </r>
    <r>
      <rPr>
        <u/>
        <sz val="12"/>
        <color rgb="FF000000"/>
        <rFont val="Times New Roman"/>
        <charset val="204"/>
      </rPr>
      <t xml:space="preserve">                                                                    Т.А. Ибаков</t>
    </r>
  </si>
  <si>
    <t xml:space="preserve">               (наименование должности лица,утверждающего документ)</t>
  </si>
  <si>
    <t xml:space="preserve">                  (подпись)                                       (расшифровка подписи)</t>
  </si>
  <si>
    <t>Министерство труда, занятости и социального развития Чеченской Республики</t>
  </si>
  <si>
    <t xml:space="preserve">План финансово-хозяйственной деятельности на 2020 г. 
(на 2020 г. и плановый период 2021 и 2022 годов)               
</t>
  </si>
  <si>
    <t>доходы от собственности</t>
  </si>
  <si>
    <t xml:space="preserve">субсидии на финансовое обеспечение выполнения государственного (муниципального) задания 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</si>
  <si>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</si>
  <si>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 </t>
  </si>
  <si>
    <t xml:space="preserve">Остаток средств на конец текущего финансового года  </t>
  </si>
  <si>
    <t>прочие поступления, всего </t>
  </si>
  <si>
    <t>расходы на закупку товаров, работ, услуг, всего </t>
  </si>
  <si>
    <t>прочие налоги, уменьшающие доход </t>
  </si>
  <si>
    <t>Прочие выплаты, всего </t>
  </si>
  <si>
    <t>налог на добавленную стоимость </t>
  </si>
  <si>
    <t>налог на прибыль </t>
  </si>
  <si>
    <t>Выплаты, уменьшающие доход, всего </t>
  </si>
  <si>
    <t>развития   Чеченской Республики</t>
  </si>
  <si>
    <t>Раздел 2. Сведения по выплатам на закупки товаров, работ, услуг </t>
  </si>
  <si>
    <t>Выплаты на закупку товаров, работ, услуг, всего </t>
  </si>
  <si>
    <t>за счет субсидий, предоставляемых на осуществление капитальных вложений </t>
  </si>
  <si>
    <t>4.1</t>
  </si>
  <si>
    <t xml:space="preserve"> в том числе:
 в соответствии с Федеральным законом № 44-ФЗ</t>
  </si>
  <si>
    <t>1.3.1</t>
  </si>
  <si>
    <t>26310.1</t>
  </si>
  <si>
    <t>1.3.2</t>
  </si>
  <si>
    <t xml:space="preserve"> в соответствии с Федеральным законом № 223-ФЗ</t>
  </si>
  <si>
    <t>26320</t>
  </si>
  <si>
    <t>1.4.1</t>
  </si>
  <si>
    <t>26421.1</t>
  </si>
  <si>
    <t>26430.1</t>
  </si>
  <si>
    <r>
      <t xml:space="preserve"> из них </t>
    </r>
    <r>
      <rPr>
        <vertAlign val="superscript"/>
        <sz val="10"/>
        <rFont val="Times New Roman"/>
        <family val="1"/>
        <charset val="204"/>
      </rPr>
      <t>10.1</t>
    </r>
    <r>
      <rPr>
        <sz val="10"/>
        <rFont val="Times New Roman"/>
        <family val="1"/>
        <charset val="204"/>
      </rPr>
      <t xml:space="preserve"> :</t>
    </r>
  </si>
  <si>
    <r>
      <t xml:space="preserve">Код по бюджетной классификации Российской Федерации </t>
    </r>
    <r>
      <rPr>
        <vertAlign val="superscript"/>
        <sz val="10"/>
        <rFont val="Times New Roman"/>
        <family val="1"/>
        <charset val="204"/>
      </rPr>
      <t>10.1</t>
    </r>
  </si>
  <si>
    <t>1.4.2.1.1</t>
  </si>
  <si>
    <t>26451.1</t>
  </si>
  <si>
    <t>26421.2</t>
  </si>
  <si>
    <t>0362290599</t>
  </si>
  <si>
    <t xml:space="preserve">приложение к Порядку составления и утверждения плана финансово-хозяйственной деятельности государственного бюджетного (автономного)  учреждения, утвержденным приказом Министерства труда, занятости и социального развития Чеченской Республики                                                                       от 13. 05. 2020г. № 02-29/86                                                                                         
                                                                                                                             </t>
  </si>
  <si>
    <t>ГБУ "Комплексный центр социального обслуживания населения " Ачхой -Мартановского района</t>
  </si>
  <si>
    <t>962Z6445</t>
  </si>
  <si>
    <t>Сайдаев Р. З.</t>
  </si>
  <si>
    <t>Гатаев А.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</si>
</sst>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Calibri"/>
    </font>
    <font>
      <sz val="10"/>
      <name val="Arial"/>
      <charset val="204"/>
    </font>
    <font>
      <b/>
      <sz val="10"/>
      <name val="Arial"/>
      <charset val="204"/>
    </font>
    <font>
      <b/>
      <sz val="8"/>
      <name val="Times New Roman"/>
      <charset val="204"/>
    </font>
    <font>
      <sz val="10"/>
      <name val="Times New Roman"/>
      <charset val="204"/>
    </font>
    <font>
      <sz val="12"/>
      <color rgb="FF000000"/>
      <name val="Times New Roman"/>
      <charset val="204"/>
    </font>
    <font>
      <b/>
      <sz val="10"/>
      <name val="Times New Roman"/>
      <charset val="204"/>
    </font>
    <font>
      <sz val="8"/>
      <color rgb="FF000000"/>
      <name val="Times New Roman"/>
      <charset val="204"/>
    </font>
    <font>
      <sz val="8"/>
      <name val="Times New Roman"/>
      <charset val="204"/>
    </font>
    <font>
      <u/>
      <sz val="10"/>
      <name val="Times New Roman"/>
      <charset val="204"/>
    </font>
    <font>
      <b/>
      <sz val="12"/>
      <name val="Arial"/>
      <charset val="204"/>
    </font>
    <font>
      <b/>
      <sz val="50"/>
      <name val="Arial"/>
      <charset val="204"/>
    </font>
    <font>
      <sz val="10"/>
      <color rgb="FFFF0000"/>
      <name val="Times New Roman"/>
      <charset val="204"/>
    </font>
    <font>
      <sz val="11"/>
      <color rgb="FF000000"/>
      <name val="Arial"/>
      <charset val="204"/>
    </font>
    <font>
      <b/>
      <u/>
      <sz val="10"/>
      <name val="Times New Roman"/>
      <charset val="204"/>
    </font>
    <font>
      <b/>
      <sz val="15"/>
      <color rgb="FF000000"/>
      <name val="Arial"/>
      <charset val="204"/>
    </font>
    <font>
      <sz val="15"/>
      <color rgb="FF000000"/>
      <name val="Arial"/>
      <charset val="204"/>
    </font>
    <font>
      <b/>
      <sz val="12"/>
      <color rgb="FF000000"/>
      <name val="Arial"/>
      <charset val="204"/>
    </font>
    <font>
      <sz val="10"/>
      <color rgb="FF000000"/>
      <name val="Times New Roman"/>
      <charset val="204"/>
    </font>
    <font>
      <u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u/>
      <sz val="11"/>
      <color rgb="FF0463C1"/>
      <name val="Calibri"/>
      <charset val="204"/>
    </font>
    <font>
      <vertAlign val="superscript"/>
      <sz val="10"/>
      <name val="Times New Roman"/>
      <charset val="204"/>
    </font>
    <font>
      <vertAlign val="superscript"/>
      <sz val="12"/>
      <color rgb="FF000000"/>
      <name val="Times New Roman"/>
      <charset val="204"/>
    </font>
    <font>
      <u/>
      <vertAlign val="superscript"/>
      <sz val="12"/>
      <color rgb="FF000000"/>
      <name val="Times New Roman"/>
      <charset val="204"/>
    </font>
    <font>
      <vertAlign val="superscript"/>
      <sz val="10"/>
      <color rgb="FF000000"/>
      <name val="Times New Roman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1" fillId="0" borderId="0">
      <alignment vertical="top"/>
      <protection locked="0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vertical="top"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8" fillId="0" borderId="3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 applyProtection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>
      <alignment vertical="center"/>
    </xf>
    <xf numFmtId="0" fontId="10" fillId="0" borderId="0" xfId="0" applyFont="1" applyFill="1" applyAlignment="1">
      <alignment horizontal="left" vertical="top"/>
    </xf>
    <xf numFmtId="4" fontId="11" fillId="0" borderId="0" xfId="0" applyNumberFormat="1" applyFont="1" applyFill="1">
      <alignment vertical="center"/>
    </xf>
    <xf numFmtId="4" fontId="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justify" vertical="top"/>
    </xf>
    <xf numFmtId="0" fontId="13" fillId="0" borderId="0" xfId="0" applyFont="1" applyAlignment="1"/>
    <xf numFmtId="4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13" fillId="0" borderId="0" xfId="0" applyFont="1" applyFill="1" applyAlignment="1"/>
    <xf numFmtId="0" fontId="9" fillId="0" borderId="3" xfId="1" applyFont="1" applyFill="1" applyBorder="1" applyAlignment="1" applyProtection="1">
      <alignment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top"/>
    </xf>
    <xf numFmtId="0" fontId="16" fillId="0" borderId="0" xfId="0" applyFont="1" applyFill="1" applyAlignment="1"/>
    <xf numFmtId="0" fontId="15" fillId="0" borderId="0" xfId="0" applyFont="1" applyFill="1" applyAlignment="1">
      <alignment horizontal="left" vertical="center"/>
    </xf>
    <xf numFmtId="4" fontId="4" fillId="0" borderId="3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/>
    <xf numFmtId="0" fontId="17" fillId="0" borderId="0" xfId="0" applyFont="1" applyFill="1" applyAlignment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>
      <alignment vertical="center"/>
    </xf>
    <xf numFmtId="0" fontId="8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4" fontId="13" fillId="0" borderId="0" xfId="0" applyNumberFormat="1" applyFont="1" applyFill="1" applyAlignment="1">
      <alignment horizontal="center" vertical="center"/>
    </xf>
    <xf numFmtId="0" fontId="26" fillId="0" borderId="3" xfId="0" applyFont="1" applyFill="1" applyBorder="1" applyAlignment="1">
      <alignment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center" wrapText="1"/>
    </xf>
    <xf numFmtId="4" fontId="7" fillId="0" borderId="0" xfId="0" applyNumberFormat="1" applyFont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4" fontId="4" fillId="0" borderId="1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</cellXfs>
  <cellStyles count="2">
    <cellStyle name="Гиперссылка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file:///C:\Users\GBU\AppData\Local\Temp\Rar$DIa2172.43897\Android\data\cn.wps.moffice_eng\.cache\KingsoftOffice\file\download\edd46399-c0ea-476f-b79b-5ee131734934\garantf1:\70253464.0\" TargetMode="External"/><Relationship Id="rId7" Type="http://schemas.openxmlformats.org/officeDocument/2006/relationships/hyperlink" Target="file:///C:\Users\GBU\AppData\Local\Temp\Rar$DIa2172.43897\Android\data\cn.wps.moffice_eng\.cache\KingsoftOffice\file\download\edd46399-c0ea-476f-b79b-5ee131734934\garantf1:\12088083.0\" TargetMode="External"/><Relationship Id="rId2" Type="http://schemas.openxmlformats.org/officeDocument/2006/relationships/hyperlink" Target="file:///C:\Users\GBU\AppData\Local\Temp\Rar$DIa2172.43897\Android\data\cn.wps.moffice_eng\.cache\KingsoftOffice\file\download\edd46399-c0ea-476f-b79b-5ee131734934\garantf1:\12012604.78111\" TargetMode="External"/><Relationship Id="rId1" Type="http://schemas.openxmlformats.org/officeDocument/2006/relationships/hyperlink" Target="file:///C:\Users\GBU\AppData\Local\Temp\Rar$DIa2172.43897\Android\data\cn.wps.moffice_eng\.cache\KingsoftOffice\file\download\edd46399-c0ea-476f-b79b-5ee131734934\garantf1:\70253464.0\" TargetMode="External"/><Relationship Id="rId6" Type="http://schemas.openxmlformats.org/officeDocument/2006/relationships/hyperlink" Target="file:///C:\Users\GBU\AppData\Local\Temp\Rar$DIa2172.43897\Android\data\cn.wps.moffice_eng\.cache\KingsoftOffice\file\download\edd46399-c0ea-476f-b79b-5ee131734934\garantf1:\12088083.0\" TargetMode="External"/><Relationship Id="rId5" Type="http://schemas.openxmlformats.org/officeDocument/2006/relationships/hyperlink" Target="file:///C:\Users\GBU\AppData\Local\Temp\Rar$DIa2172.43897\Android\data\cn.wps.moffice_eng\.cache\KingsoftOffice\file\download\edd46399-c0ea-476f-b79b-5ee131734934\garantf1:\70253464.0\" TargetMode="External"/><Relationship Id="rId4" Type="http://schemas.openxmlformats.org/officeDocument/2006/relationships/hyperlink" Target="file:///C:\Users\GBU\AppData\Local\Temp\Rar$DIa2172.43897\Android\data\cn.wps.moffice_eng\.cache\KingsoftOffice\file\download\edd46399-c0ea-476f-b79b-5ee131734934\garantf1:\70253464.0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0"/>
  <sheetViews>
    <sheetView view="pageBreakPreview" zoomScale="115" zoomScaleNormal="100" zoomScaleSheetLayoutView="115" workbookViewId="0">
      <selection activeCell="E48" sqref="E48"/>
    </sheetView>
  </sheetViews>
  <sheetFormatPr defaultColWidth="9" defaultRowHeight="15" x14ac:dyDescent="0.25"/>
  <cols>
    <col min="1" max="1" width="56.42578125" style="1" customWidth="1"/>
    <col min="2" max="2" width="10.28515625" style="2" customWidth="1"/>
    <col min="3" max="3" width="12.85546875" style="2" customWidth="1"/>
    <col min="4" max="4" width="11.85546875" style="2" customWidth="1"/>
    <col min="5" max="7" width="12.5703125" style="3" customWidth="1"/>
    <col min="8" max="8" width="12.5703125" style="1" customWidth="1"/>
    <col min="9" max="9" width="12.7109375" style="1" customWidth="1"/>
    <col min="10" max="10" width="9.140625" style="1" customWidth="1"/>
    <col min="11" max="11" width="65.7109375" style="1" customWidth="1"/>
    <col min="12" max="256" width="9.140625" style="1" customWidth="1"/>
  </cols>
  <sheetData>
    <row r="1" spans="1:26" ht="51" customHeight="1" x14ac:dyDescent="0.25">
      <c r="A1" s="4"/>
      <c r="D1" s="83" t="s">
        <v>150</v>
      </c>
      <c r="E1" s="83"/>
      <c r="F1" s="83"/>
      <c r="G1" s="83"/>
      <c r="H1" s="83"/>
    </row>
    <row r="2" spans="1:26" ht="7.5" customHeight="1" x14ac:dyDescent="0.25">
      <c r="A2" s="4"/>
      <c r="D2" s="5"/>
      <c r="E2" s="5"/>
      <c r="F2" s="5"/>
      <c r="G2" s="5"/>
      <c r="H2" s="5"/>
    </row>
    <row r="3" spans="1:26" ht="17.25" customHeight="1" x14ac:dyDescent="0.25">
      <c r="A3" s="6"/>
      <c r="B3" s="7"/>
      <c r="C3" s="7"/>
      <c r="D3" s="88" t="s">
        <v>98</v>
      </c>
      <c r="E3" s="88"/>
      <c r="F3" s="88"/>
      <c r="G3" s="88"/>
      <c r="H3" s="8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6.25" customHeight="1" x14ac:dyDescent="0.25">
      <c r="A4" s="6"/>
      <c r="B4" s="7"/>
      <c r="C4" s="7"/>
      <c r="D4" s="88"/>
      <c r="E4" s="88"/>
      <c r="F4" s="88"/>
      <c r="G4" s="88"/>
      <c r="H4" s="8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6.25" customHeight="1" x14ac:dyDescent="0.25">
      <c r="A5" s="6"/>
      <c r="B5" s="7"/>
      <c r="C5" s="7"/>
      <c r="D5" s="88"/>
      <c r="E5" s="88"/>
      <c r="F5" s="88"/>
      <c r="G5" s="88"/>
      <c r="H5" s="8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6.25" customHeight="1" x14ac:dyDescent="0.25">
      <c r="A6" s="6"/>
      <c r="B6" s="7"/>
      <c r="C6" s="7"/>
      <c r="D6" s="88"/>
      <c r="E6" s="88"/>
      <c r="F6" s="88"/>
      <c r="G6" s="88"/>
      <c r="H6" s="8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9.5" customHeight="1" x14ac:dyDescent="0.25">
      <c r="A7" s="6"/>
      <c r="B7" s="7"/>
      <c r="C7" s="7"/>
      <c r="D7" s="9"/>
      <c r="E7" s="85" t="s">
        <v>99</v>
      </c>
      <c r="F7" s="85"/>
      <c r="G7" s="85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0.5" customHeight="1" x14ac:dyDescent="0.25">
      <c r="A8" s="6"/>
      <c r="B8" s="7"/>
      <c r="C8" s="7"/>
      <c r="D8" s="11"/>
      <c r="E8" s="11"/>
      <c r="F8" s="11"/>
      <c r="G8" s="11"/>
      <c r="H8" s="1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1.5" customHeight="1" x14ac:dyDescent="0.25">
      <c r="A9" s="84" t="s">
        <v>117</v>
      </c>
      <c r="B9" s="84"/>
      <c r="C9" s="84"/>
      <c r="D9" s="84"/>
      <c r="E9" s="13"/>
      <c r="F9" s="86" t="s">
        <v>63</v>
      </c>
      <c r="G9" s="87"/>
      <c r="H9" s="14"/>
    </row>
    <row r="10" spans="1:26" ht="13.5" customHeight="1" x14ac:dyDescent="0.25">
      <c r="A10" s="15"/>
      <c r="B10" s="7"/>
      <c r="C10" s="7"/>
      <c r="D10" s="7"/>
      <c r="E10" s="16"/>
      <c r="F10" s="90" t="s">
        <v>64</v>
      </c>
      <c r="G10" s="91"/>
      <c r="H10" s="17">
        <v>96200074</v>
      </c>
    </row>
    <row r="11" spans="1:26" s="18" customFormat="1" ht="27.75" customHeight="1" x14ac:dyDescent="0.25">
      <c r="A11" s="19" t="s">
        <v>62</v>
      </c>
      <c r="B11" s="99" t="s">
        <v>116</v>
      </c>
      <c r="C11" s="99"/>
      <c r="D11" s="99"/>
      <c r="E11" s="99"/>
      <c r="F11" s="96" t="s">
        <v>65</v>
      </c>
      <c r="G11" s="97"/>
      <c r="H11" s="20">
        <v>200</v>
      </c>
    </row>
    <row r="12" spans="1:26" s="18" customFormat="1" ht="12.75" x14ac:dyDescent="0.25">
      <c r="A12" s="21"/>
      <c r="B12" s="22"/>
      <c r="C12" s="22"/>
      <c r="D12" s="22"/>
      <c r="E12" s="23"/>
      <c r="F12" s="96" t="s">
        <v>64</v>
      </c>
      <c r="G12" s="97"/>
      <c r="H12" s="24" t="s">
        <v>152</v>
      </c>
    </row>
    <row r="13" spans="1:26" s="18" customFormat="1" ht="35.25" customHeight="1" x14ac:dyDescent="0.25">
      <c r="A13" s="21" t="s">
        <v>60</v>
      </c>
      <c r="B13" s="100" t="s">
        <v>151</v>
      </c>
      <c r="C13" s="100"/>
      <c r="D13" s="100"/>
      <c r="E13" s="100"/>
      <c r="F13" s="94" t="s">
        <v>66</v>
      </c>
      <c r="G13" s="95"/>
      <c r="H13" s="20">
        <v>2002001067</v>
      </c>
    </row>
    <row r="14" spans="1:26" s="18" customFormat="1" ht="9.75" customHeight="1" x14ac:dyDescent="0.25">
      <c r="A14" s="21"/>
      <c r="B14" s="22"/>
      <c r="C14" s="22"/>
      <c r="D14" s="22"/>
      <c r="E14" s="23"/>
      <c r="F14" s="94" t="s">
        <v>67</v>
      </c>
      <c r="G14" s="95"/>
      <c r="H14" s="20">
        <v>200201001</v>
      </c>
    </row>
    <row r="15" spans="1:26" s="18" customFormat="1" ht="12.75" x14ac:dyDescent="0.25">
      <c r="A15" s="25" t="s">
        <v>61</v>
      </c>
      <c r="B15" s="22"/>
      <c r="C15" s="22"/>
      <c r="D15" s="22"/>
      <c r="E15" s="23"/>
      <c r="F15" s="96" t="s">
        <v>68</v>
      </c>
      <c r="G15" s="97"/>
      <c r="H15" s="20"/>
    </row>
    <row r="16" spans="1:26" s="18" customFormat="1" ht="14.25" customHeight="1" x14ac:dyDescent="0.25">
      <c r="A16" s="98" t="s">
        <v>0</v>
      </c>
      <c r="B16" s="98"/>
      <c r="C16" s="98"/>
      <c r="D16" s="98"/>
      <c r="E16" s="98"/>
      <c r="F16" s="98"/>
      <c r="G16" s="98"/>
      <c r="H16" s="98"/>
    </row>
    <row r="17" spans="1:15" s="18" customFormat="1" ht="9" customHeight="1" x14ac:dyDescent="0.25">
      <c r="A17" s="25"/>
      <c r="B17" s="22"/>
      <c r="C17" s="22"/>
      <c r="D17" s="22"/>
      <c r="E17" s="23"/>
      <c r="F17" s="23"/>
      <c r="G17" s="23"/>
      <c r="H17" s="21"/>
    </row>
    <row r="18" spans="1:15" s="18" customFormat="1" ht="25.5" customHeight="1" x14ac:dyDescent="0.25">
      <c r="A18" s="89" t="s">
        <v>1</v>
      </c>
      <c r="B18" s="89" t="s">
        <v>2</v>
      </c>
      <c r="C18" s="92" t="s">
        <v>69</v>
      </c>
      <c r="D18" s="26" t="s">
        <v>79</v>
      </c>
      <c r="E18" s="89" t="s">
        <v>3</v>
      </c>
      <c r="F18" s="89"/>
      <c r="G18" s="89"/>
      <c r="H18" s="89"/>
    </row>
    <row r="19" spans="1:15" s="18" customFormat="1" ht="51" x14ac:dyDescent="0.25">
      <c r="A19" s="89"/>
      <c r="B19" s="89"/>
      <c r="C19" s="93"/>
      <c r="D19" s="27" t="s">
        <v>80</v>
      </c>
      <c r="E19" s="28" t="s">
        <v>81</v>
      </c>
      <c r="F19" s="28" t="s">
        <v>82</v>
      </c>
      <c r="G19" s="28" t="s">
        <v>83</v>
      </c>
      <c r="H19" s="26" t="s">
        <v>4</v>
      </c>
    </row>
    <row r="20" spans="1:15" s="18" customFormat="1" ht="12.75" x14ac:dyDescent="0.25">
      <c r="A20" s="29">
        <v>1</v>
      </c>
      <c r="B20" s="26">
        <v>2</v>
      </c>
      <c r="C20" s="26">
        <v>3</v>
      </c>
      <c r="D20" s="26">
        <v>4</v>
      </c>
      <c r="E20" s="30">
        <v>5</v>
      </c>
      <c r="F20" s="30">
        <v>6</v>
      </c>
      <c r="G20" s="30">
        <v>7</v>
      </c>
      <c r="H20" s="29">
        <v>8</v>
      </c>
    </row>
    <row r="21" spans="1:15" s="18" customFormat="1" ht="20.100000000000001" customHeight="1" x14ac:dyDescent="0.25">
      <c r="A21" s="31" t="s">
        <v>121</v>
      </c>
      <c r="B21" s="26">
        <v>1</v>
      </c>
      <c r="C21" s="26" t="s">
        <v>5</v>
      </c>
      <c r="D21" s="26" t="s">
        <v>5</v>
      </c>
      <c r="E21" s="28">
        <v>45887.57</v>
      </c>
      <c r="F21" s="28"/>
      <c r="G21" s="28"/>
      <c r="H21" s="32"/>
    </row>
    <row r="22" spans="1:15" s="18" customFormat="1" ht="20.100000000000001" customHeight="1" x14ac:dyDescent="0.25">
      <c r="A22" s="31" t="s">
        <v>122</v>
      </c>
      <c r="B22" s="26">
        <v>2</v>
      </c>
      <c r="C22" s="26" t="s">
        <v>5</v>
      </c>
      <c r="D22" s="26" t="s">
        <v>5</v>
      </c>
      <c r="E22" s="28"/>
      <c r="F22" s="28"/>
      <c r="G22" s="28"/>
      <c r="H22" s="32"/>
    </row>
    <row r="23" spans="1:15" s="18" customFormat="1" ht="13.5" customHeight="1" x14ac:dyDescent="0.25">
      <c r="A23" s="33" t="s">
        <v>6</v>
      </c>
      <c r="B23" s="26">
        <v>1000</v>
      </c>
      <c r="C23" s="26"/>
      <c r="D23" s="26" t="s">
        <v>5</v>
      </c>
      <c r="E23" s="28">
        <v>115427666.7</v>
      </c>
      <c r="F23" s="28">
        <f t="shared" ref="F23:G23" si="0">F26+F32</f>
        <v>99622162</v>
      </c>
      <c r="G23" s="28">
        <f t="shared" si="0"/>
        <v>99622162</v>
      </c>
      <c r="H23" s="32"/>
      <c r="I23" s="34"/>
    </row>
    <row r="24" spans="1:15" s="18" customFormat="1" ht="14.25" customHeight="1" x14ac:dyDescent="0.25">
      <c r="A24" s="33" t="s">
        <v>7</v>
      </c>
      <c r="B24" s="26"/>
      <c r="C24" s="26"/>
      <c r="D24" s="26"/>
      <c r="E24" s="28"/>
      <c r="F24" s="28"/>
      <c r="G24" s="28"/>
      <c r="H24" s="32"/>
    </row>
    <row r="25" spans="1:15" s="18" customFormat="1" ht="15" customHeight="1" x14ac:dyDescent="0.25">
      <c r="A25" s="33" t="s">
        <v>118</v>
      </c>
      <c r="B25" s="26">
        <v>1100</v>
      </c>
      <c r="C25" s="26">
        <v>120</v>
      </c>
      <c r="D25" s="26" t="s">
        <v>5</v>
      </c>
      <c r="E25" s="28"/>
      <c r="F25" s="28"/>
      <c r="G25" s="28"/>
      <c r="H25" s="32"/>
    </row>
    <row r="26" spans="1:15" s="18" customFormat="1" ht="25.5" customHeight="1" x14ac:dyDescent="0.25">
      <c r="A26" s="33" t="s">
        <v>8</v>
      </c>
      <c r="B26" s="26">
        <v>1200</v>
      </c>
      <c r="C26" s="26">
        <v>130</v>
      </c>
      <c r="D26" s="26"/>
      <c r="E26" s="28">
        <v>115383244.7</v>
      </c>
      <c r="F26" s="28">
        <f>F27+F29</f>
        <v>99622162</v>
      </c>
      <c r="G26" s="28">
        <f>G27+G29</f>
        <v>99622162</v>
      </c>
      <c r="H26" s="32"/>
      <c r="I26" s="35"/>
      <c r="J26" s="36"/>
      <c r="K26" s="36"/>
      <c r="L26" s="36"/>
      <c r="M26" s="36"/>
      <c r="N26" s="36"/>
      <c r="O26" s="36"/>
    </row>
    <row r="27" spans="1:15" s="18" customFormat="1" ht="28.5" customHeight="1" x14ac:dyDescent="0.25">
      <c r="A27" s="32" t="s">
        <v>119</v>
      </c>
      <c r="B27" s="26">
        <v>1210</v>
      </c>
      <c r="C27" s="26">
        <v>130</v>
      </c>
      <c r="D27" s="26"/>
      <c r="E27" s="28">
        <v>115164243.7</v>
      </c>
      <c r="F27" s="28">
        <f>F43</f>
        <v>99622162</v>
      </c>
      <c r="G27" s="28">
        <f>G43</f>
        <v>99622162</v>
      </c>
      <c r="H27" s="32"/>
      <c r="I27" s="37"/>
      <c r="J27" s="36"/>
      <c r="K27" s="38"/>
      <c r="L27" s="36"/>
      <c r="M27" s="36"/>
      <c r="N27" s="36"/>
      <c r="O27" s="36"/>
    </row>
    <row r="28" spans="1:15" s="18" customFormat="1" ht="41.25" customHeight="1" x14ac:dyDescent="0.25">
      <c r="A28" s="33" t="s">
        <v>9</v>
      </c>
      <c r="B28" s="26">
        <v>1220</v>
      </c>
      <c r="C28" s="26">
        <v>130</v>
      </c>
      <c r="D28" s="26"/>
      <c r="E28" s="28"/>
      <c r="F28" s="28"/>
      <c r="G28" s="28"/>
      <c r="H28" s="32"/>
      <c r="I28" s="39"/>
      <c r="J28" s="36"/>
      <c r="K28" s="38"/>
      <c r="L28" s="36"/>
      <c r="M28" s="36"/>
      <c r="N28" s="36"/>
      <c r="O28" s="36"/>
    </row>
    <row r="29" spans="1:15" s="18" customFormat="1" ht="30" customHeight="1" x14ac:dyDescent="0.25">
      <c r="A29" s="33" t="s">
        <v>120</v>
      </c>
      <c r="B29" s="26">
        <v>1230</v>
      </c>
      <c r="C29" s="26">
        <v>130</v>
      </c>
      <c r="D29" s="26"/>
      <c r="E29" s="28">
        <v>219001</v>
      </c>
      <c r="F29" s="28">
        <f t="shared" ref="F29:G29" si="1">F77</f>
        <v>0</v>
      </c>
      <c r="G29" s="28">
        <f t="shared" si="1"/>
        <v>0</v>
      </c>
      <c r="H29" s="32"/>
      <c r="I29" s="35"/>
      <c r="J29" s="36"/>
      <c r="K29" s="38"/>
      <c r="L29" s="36"/>
      <c r="M29" s="36"/>
      <c r="N29" s="36"/>
      <c r="O29" s="36"/>
    </row>
    <row r="30" spans="1:15" s="18" customFormat="1" ht="20.100000000000001" customHeight="1" x14ac:dyDescent="0.25">
      <c r="A30" s="33" t="s">
        <v>10</v>
      </c>
      <c r="B30" s="26">
        <v>1300</v>
      </c>
      <c r="C30" s="26">
        <v>140</v>
      </c>
      <c r="D30" s="26"/>
      <c r="E30" s="28"/>
      <c r="F30" s="28"/>
      <c r="G30" s="28"/>
      <c r="H30" s="32"/>
      <c r="J30" s="36"/>
      <c r="K30" s="36"/>
      <c r="L30" s="36"/>
      <c r="M30" s="36"/>
      <c r="N30" s="36"/>
      <c r="O30" s="36"/>
    </row>
    <row r="31" spans="1:15" s="18" customFormat="1" ht="15" customHeight="1" x14ac:dyDescent="0.25">
      <c r="A31" s="33" t="s">
        <v>7</v>
      </c>
      <c r="B31" s="26">
        <v>1310</v>
      </c>
      <c r="C31" s="26">
        <v>140</v>
      </c>
      <c r="D31" s="26"/>
      <c r="E31" s="28"/>
      <c r="F31" s="28"/>
      <c r="G31" s="28"/>
      <c r="H31" s="32"/>
      <c r="J31" s="36"/>
      <c r="K31" s="36"/>
      <c r="L31" s="36"/>
      <c r="M31" s="36"/>
      <c r="N31" s="36"/>
      <c r="O31" s="36"/>
    </row>
    <row r="32" spans="1:15" s="18" customFormat="1" ht="20.100000000000001" customHeight="1" x14ac:dyDescent="0.25">
      <c r="A32" s="33" t="s">
        <v>11</v>
      </c>
      <c r="B32" s="80">
        <v>1400</v>
      </c>
      <c r="C32" s="80">
        <v>150</v>
      </c>
      <c r="D32" s="80"/>
      <c r="E32" s="28">
        <f>E34</f>
        <v>44422</v>
      </c>
      <c r="F32" s="28"/>
      <c r="G32" s="28"/>
      <c r="H32" s="32"/>
      <c r="J32" s="36"/>
      <c r="K32" s="36"/>
      <c r="L32" s="36"/>
      <c r="M32" s="36"/>
      <c r="N32" s="36"/>
      <c r="O32" s="36"/>
    </row>
    <row r="33" spans="1:15" s="18" customFormat="1" ht="16.5" customHeight="1" x14ac:dyDescent="0.25">
      <c r="A33" s="33" t="s">
        <v>7</v>
      </c>
      <c r="B33" s="80"/>
      <c r="C33" s="80"/>
      <c r="D33" s="80"/>
      <c r="E33" s="28"/>
      <c r="F33" s="28"/>
      <c r="G33" s="28"/>
      <c r="H33" s="32"/>
      <c r="J33" s="36"/>
      <c r="K33" s="36"/>
      <c r="L33" s="36"/>
      <c r="M33" s="36"/>
      <c r="N33" s="36"/>
      <c r="O33" s="36"/>
    </row>
    <row r="34" spans="1:15" s="18" customFormat="1" ht="15" customHeight="1" x14ac:dyDescent="0.25">
      <c r="A34" s="33" t="s">
        <v>13</v>
      </c>
      <c r="B34" s="80">
        <v>1410</v>
      </c>
      <c r="C34" s="80">
        <v>150</v>
      </c>
      <c r="D34" s="80"/>
      <c r="E34" s="28">
        <v>44422</v>
      </c>
      <c r="F34" s="28">
        <v>0</v>
      </c>
      <c r="G34" s="28">
        <v>0</v>
      </c>
      <c r="H34" s="32"/>
      <c r="I34" s="35"/>
      <c r="J34" s="36"/>
      <c r="K34" s="36"/>
      <c r="L34" s="36"/>
      <c r="M34" s="36"/>
      <c r="N34" s="36"/>
      <c r="O34" s="36"/>
    </row>
    <row r="35" spans="1:15" s="18" customFormat="1" ht="15" customHeight="1" x14ac:dyDescent="0.25">
      <c r="A35" s="33" t="s">
        <v>14</v>
      </c>
      <c r="B35" s="80">
        <v>1420</v>
      </c>
      <c r="C35" s="80">
        <v>150</v>
      </c>
      <c r="D35" s="80"/>
      <c r="E35" s="28"/>
      <c r="F35" s="28"/>
      <c r="G35" s="28"/>
      <c r="H35" s="32"/>
      <c r="J35" s="36"/>
      <c r="K35" s="36"/>
      <c r="L35" s="36"/>
      <c r="M35" s="36"/>
      <c r="N35" s="36"/>
      <c r="O35" s="36"/>
    </row>
    <row r="36" spans="1:15" s="18" customFormat="1" ht="15" customHeight="1" x14ac:dyDescent="0.25">
      <c r="A36" s="33" t="s">
        <v>12</v>
      </c>
      <c r="B36" s="80">
        <v>1500</v>
      </c>
      <c r="C36" s="80">
        <v>180</v>
      </c>
      <c r="D36" s="80"/>
      <c r="E36" s="28"/>
      <c r="F36" s="28"/>
      <c r="G36" s="28"/>
      <c r="H36" s="32"/>
      <c r="J36" s="36"/>
      <c r="K36" s="36"/>
      <c r="L36" s="36"/>
      <c r="M36" s="36"/>
      <c r="N36" s="36"/>
      <c r="O36" s="36"/>
    </row>
    <row r="37" spans="1:15" s="18" customFormat="1" ht="15" customHeight="1" x14ac:dyDescent="0.25">
      <c r="A37" s="33" t="s">
        <v>7</v>
      </c>
      <c r="B37" s="80"/>
      <c r="C37" s="80"/>
      <c r="D37" s="80"/>
      <c r="E37" s="28"/>
      <c r="F37" s="28"/>
      <c r="G37" s="28"/>
      <c r="H37" s="32"/>
      <c r="J37" s="36"/>
      <c r="K37" s="36"/>
      <c r="L37" s="36"/>
      <c r="M37" s="36"/>
      <c r="N37" s="36"/>
      <c r="O37" s="36"/>
    </row>
    <row r="38" spans="1:15" s="18" customFormat="1" ht="12.75" x14ac:dyDescent="0.25">
      <c r="A38" s="33" t="s">
        <v>15</v>
      </c>
      <c r="B38" s="80">
        <v>1900</v>
      </c>
      <c r="C38" s="80"/>
      <c r="D38" s="80"/>
      <c r="E38" s="28"/>
      <c r="F38" s="28"/>
      <c r="G38" s="28"/>
      <c r="H38" s="32"/>
    </row>
    <row r="39" spans="1:15" s="18" customFormat="1" ht="12.75" x14ac:dyDescent="0.25">
      <c r="A39" s="33" t="s">
        <v>7</v>
      </c>
      <c r="B39" s="80"/>
      <c r="C39" s="80"/>
      <c r="D39" s="80"/>
      <c r="E39" s="28"/>
      <c r="F39" s="28"/>
      <c r="G39" s="28"/>
      <c r="H39" s="32"/>
    </row>
    <row r="40" spans="1:15" s="18" customFormat="1" ht="12.75" x14ac:dyDescent="0.25">
      <c r="A40" s="31" t="s">
        <v>123</v>
      </c>
      <c r="B40" s="26">
        <v>1980</v>
      </c>
      <c r="C40" s="26" t="s">
        <v>5</v>
      </c>
      <c r="D40" s="26"/>
      <c r="E40" s="28"/>
      <c r="F40" s="28"/>
      <c r="G40" s="28"/>
      <c r="H40" s="32"/>
    </row>
    <row r="41" spans="1:15" s="18" customFormat="1" ht="12.75" x14ac:dyDescent="0.25">
      <c r="A41" s="33" t="s">
        <v>16</v>
      </c>
      <c r="B41" s="26"/>
      <c r="C41" s="26"/>
      <c r="D41" s="26"/>
      <c r="E41" s="28"/>
      <c r="F41" s="28"/>
      <c r="G41" s="28"/>
      <c r="H41" s="32"/>
    </row>
    <row r="42" spans="1:15" s="18" customFormat="1" ht="25.5" x14ac:dyDescent="0.25">
      <c r="A42" s="33" t="s">
        <v>17</v>
      </c>
      <c r="B42" s="26">
        <v>1981</v>
      </c>
      <c r="C42" s="26">
        <v>510</v>
      </c>
      <c r="D42" s="26"/>
      <c r="E42" s="28"/>
      <c r="F42" s="28"/>
      <c r="G42" s="28"/>
      <c r="H42" s="29" t="s">
        <v>5</v>
      </c>
    </row>
    <row r="43" spans="1:15" s="18" customFormat="1" ht="17.25" customHeight="1" x14ac:dyDescent="0.25">
      <c r="A43" s="33" t="s">
        <v>18</v>
      </c>
      <c r="B43" s="26">
        <v>2000</v>
      </c>
      <c r="C43" s="26"/>
      <c r="D43" s="26"/>
      <c r="E43" s="28">
        <v>115254553.27</v>
      </c>
      <c r="F43" s="28">
        <f>F44+F52+F60</f>
        <v>99622162</v>
      </c>
      <c r="G43" s="28">
        <f>G44+G52+G60</f>
        <v>99622162</v>
      </c>
      <c r="H43" s="32"/>
      <c r="I43" s="35"/>
    </row>
    <row r="44" spans="1:15" s="18" customFormat="1" ht="15" customHeight="1" x14ac:dyDescent="0.25">
      <c r="A44" s="33" t="s">
        <v>19</v>
      </c>
      <c r="B44" s="26">
        <v>2100</v>
      </c>
      <c r="C44" s="26"/>
      <c r="D44" s="26">
        <v>210</v>
      </c>
      <c r="E44" s="28">
        <f>E46+E47+E48</f>
        <v>100803313.2</v>
      </c>
      <c r="F44" s="28">
        <f t="shared" ref="F44:G44" si="2">F46+F47+F48</f>
        <v>99521674</v>
      </c>
      <c r="G44" s="28">
        <f t="shared" si="2"/>
        <v>99521674</v>
      </c>
      <c r="H44" s="29" t="s">
        <v>5</v>
      </c>
    </row>
    <row r="45" spans="1:15" s="18" customFormat="1" ht="15" customHeight="1" x14ac:dyDescent="0.25">
      <c r="A45" s="33" t="s">
        <v>7</v>
      </c>
      <c r="B45" s="26"/>
      <c r="C45" s="26"/>
      <c r="D45" s="26"/>
      <c r="E45" s="28"/>
      <c r="F45" s="28"/>
      <c r="G45" s="28"/>
      <c r="H45" s="32"/>
    </row>
    <row r="46" spans="1:15" s="18" customFormat="1" ht="15" customHeight="1" x14ac:dyDescent="0.25">
      <c r="A46" s="33" t="s">
        <v>20</v>
      </c>
      <c r="B46" s="26">
        <v>2110</v>
      </c>
      <c r="C46" s="26">
        <v>111</v>
      </c>
      <c r="D46" s="26">
        <v>211</v>
      </c>
      <c r="E46" s="28">
        <v>76437537</v>
      </c>
      <c r="F46" s="28">
        <v>76437537</v>
      </c>
      <c r="G46" s="28">
        <v>76437537</v>
      </c>
      <c r="H46" s="29" t="s">
        <v>5</v>
      </c>
    </row>
    <row r="47" spans="1:15" s="18" customFormat="1" ht="15" customHeight="1" x14ac:dyDescent="0.25">
      <c r="A47" s="33" t="s">
        <v>21</v>
      </c>
      <c r="B47" s="26">
        <v>2120</v>
      </c>
      <c r="C47" s="26">
        <v>112</v>
      </c>
      <c r="D47" s="26">
        <v>212</v>
      </c>
      <c r="E47" s="28"/>
      <c r="F47" s="28"/>
      <c r="G47" s="28"/>
      <c r="H47" s="29" t="s">
        <v>5</v>
      </c>
    </row>
    <row r="48" spans="1:15" s="18" customFormat="1" ht="38.25" x14ac:dyDescent="0.25">
      <c r="A48" s="33" t="s">
        <v>22</v>
      </c>
      <c r="B48" s="26">
        <v>2140</v>
      </c>
      <c r="C48" s="26">
        <v>119</v>
      </c>
      <c r="D48" s="26">
        <v>213</v>
      </c>
      <c r="E48" s="28">
        <f>E50+E51</f>
        <v>24365776.199999999</v>
      </c>
      <c r="F48" s="28">
        <f t="shared" ref="F48:G48" si="3">F50+F51</f>
        <v>23084137</v>
      </c>
      <c r="G48" s="28">
        <f t="shared" si="3"/>
        <v>23084137</v>
      </c>
      <c r="H48" s="29" t="s">
        <v>5</v>
      </c>
    </row>
    <row r="49" spans="1:17" s="18" customFormat="1" ht="16.5" customHeight="1" x14ac:dyDescent="0.25">
      <c r="A49" s="33" t="s">
        <v>7</v>
      </c>
      <c r="B49" s="26"/>
      <c r="C49" s="26"/>
      <c r="D49" s="26"/>
      <c r="E49" s="28"/>
      <c r="F49" s="28"/>
      <c r="G49" s="28"/>
      <c r="H49" s="29" t="s">
        <v>5</v>
      </c>
    </row>
    <row r="50" spans="1:17" s="18" customFormat="1" ht="15.75" customHeight="1" x14ac:dyDescent="0.25">
      <c r="A50" s="33" t="s">
        <v>23</v>
      </c>
      <c r="B50" s="26">
        <v>2141</v>
      </c>
      <c r="C50" s="26">
        <v>119</v>
      </c>
      <c r="D50" s="26"/>
      <c r="E50" s="28">
        <v>24365776.199999999</v>
      </c>
      <c r="F50" s="28">
        <v>23084137</v>
      </c>
      <c r="G50" s="28">
        <v>23084137</v>
      </c>
      <c r="H50" s="32"/>
      <c r="I50" s="39"/>
    </row>
    <row r="51" spans="1:17" s="18" customFormat="1" ht="15" customHeight="1" x14ac:dyDescent="0.25">
      <c r="A51" s="33" t="s">
        <v>24</v>
      </c>
      <c r="B51" s="26">
        <v>2142</v>
      </c>
      <c r="C51" s="26">
        <v>119</v>
      </c>
      <c r="D51" s="26"/>
      <c r="E51" s="28"/>
      <c r="F51" s="28"/>
      <c r="G51" s="28"/>
      <c r="H51" s="29" t="s">
        <v>5</v>
      </c>
    </row>
    <row r="52" spans="1:17" s="18" customFormat="1" ht="15" customHeight="1" x14ac:dyDescent="0.25">
      <c r="A52" s="33" t="s">
        <v>25</v>
      </c>
      <c r="B52" s="26">
        <v>2300</v>
      </c>
      <c r="C52" s="26"/>
      <c r="D52" s="26">
        <v>290</v>
      </c>
      <c r="E52" s="28">
        <f>E54+E55+E56+E57+E58</f>
        <v>170500</v>
      </c>
      <c r="F52" s="28">
        <f t="shared" ref="F52:G52" si="4">F54+F55+F56+F57+F58</f>
        <v>0</v>
      </c>
      <c r="G52" s="28">
        <f t="shared" si="4"/>
        <v>0</v>
      </c>
      <c r="H52" s="29" t="s">
        <v>5</v>
      </c>
      <c r="J52" s="36"/>
      <c r="K52" s="36"/>
      <c r="L52" s="36"/>
      <c r="M52" s="36"/>
      <c r="N52" s="36"/>
      <c r="O52" s="36"/>
      <c r="P52" s="36"/>
      <c r="Q52" s="36"/>
    </row>
    <row r="53" spans="1:17" s="18" customFormat="1" ht="15" customHeight="1" x14ac:dyDescent="0.25">
      <c r="A53" s="33" t="s">
        <v>16</v>
      </c>
      <c r="B53" s="26"/>
      <c r="C53" s="26"/>
      <c r="D53" s="26"/>
      <c r="E53" s="28"/>
      <c r="F53" s="28"/>
      <c r="G53" s="28"/>
      <c r="H53" s="32"/>
      <c r="J53" s="36"/>
      <c r="K53" s="36"/>
      <c r="L53" s="36"/>
      <c r="M53" s="36"/>
      <c r="N53" s="36"/>
      <c r="O53" s="36"/>
      <c r="P53" s="36"/>
      <c r="Q53" s="36"/>
    </row>
    <row r="54" spans="1:17" s="18" customFormat="1" ht="15" customHeight="1" x14ac:dyDescent="0.25">
      <c r="A54" s="33" t="s">
        <v>95</v>
      </c>
      <c r="B54" s="26">
        <v>2310</v>
      </c>
      <c r="C54" s="26">
        <v>851</v>
      </c>
      <c r="D54" s="26">
        <v>291</v>
      </c>
      <c r="E54" s="28">
        <v>128000</v>
      </c>
      <c r="F54" s="28">
        <v>0</v>
      </c>
      <c r="G54" s="28">
        <v>0</v>
      </c>
      <c r="H54" s="29" t="s">
        <v>5</v>
      </c>
      <c r="J54" s="36"/>
      <c r="K54" s="36"/>
      <c r="L54" s="36"/>
      <c r="M54" s="36"/>
      <c r="N54" s="36"/>
      <c r="O54" s="36"/>
      <c r="P54" s="36"/>
      <c r="Q54" s="36"/>
    </row>
    <row r="55" spans="1:17" s="18" customFormat="1" ht="15" customHeight="1" x14ac:dyDescent="0.25">
      <c r="A55" s="33" t="s">
        <v>96</v>
      </c>
      <c r="B55" s="26">
        <v>2310</v>
      </c>
      <c r="C55" s="26">
        <v>851</v>
      </c>
      <c r="D55" s="26">
        <v>291</v>
      </c>
      <c r="E55" s="28">
        <v>0</v>
      </c>
      <c r="F55" s="28">
        <v>0</v>
      </c>
      <c r="G55" s="28">
        <v>0</v>
      </c>
      <c r="H55" s="29"/>
      <c r="J55" s="36"/>
      <c r="K55" s="36"/>
      <c r="L55" s="36"/>
      <c r="M55" s="36"/>
      <c r="N55" s="36"/>
      <c r="O55" s="36"/>
      <c r="P55" s="36"/>
      <c r="Q55" s="36"/>
    </row>
    <row r="56" spans="1:17" s="18" customFormat="1" ht="15" customHeight="1" x14ac:dyDescent="0.25">
      <c r="A56" s="33" t="s">
        <v>97</v>
      </c>
      <c r="B56" s="26">
        <v>2320</v>
      </c>
      <c r="C56" s="26">
        <v>852</v>
      </c>
      <c r="D56" s="26">
        <v>291</v>
      </c>
      <c r="E56" s="28">
        <v>0</v>
      </c>
      <c r="F56" s="28">
        <v>0</v>
      </c>
      <c r="G56" s="28">
        <v>0</v>
      </c>
      <c r="H56" s="29" t="s">
        <v>5</v>
      </c>
      <c r="J56" s="36"/>
      <c r="K56" s="36"/>
      <c r="L56" s="36"/>
      <c r="M56" s="36"/>
      <c r="N56" s="36"/>
      <c r="O56" s="36"/>
      <c r="P56" s="36"/>
      <c r="Q56" s="36"/>
    </row>
    <row r="57" spans="1:17" s="18" customFormat="1" ht="15" customHeight="1" x14ac:dyDescent="0.25">
      <c r="A57" s="33" t="s">
        <v>110</v>
      </c>
      <c r="B57" s="26">
        <v>2320</v>
      </c>
      <c r="C57" s="26">
        <v>853</v>
      </c>
      <c r="D57" s="26">
        <v>291</v>
      </c>
      <c r="E57" s="28">
        <v>42500</v>
      </c>
      <c r="F57" s="28">
        <v>0</v>
      </c>
      <c r="G57" s="28">
        <v>0</v>
      </c>
      <c r="H57" s="29"/>
      <c r="J57" s="40"/>
      <c r="K57" s="40"/>
      <c r="L57" s="40"/>
      <c r="M57" s="40"/>
      <c r="N57" s="40"/>
      <c r="O57" s="40"/>
      <c r="P57" s="40"/>
      <c r="Q57" s="40"/>
    </row>
    <row r="58" spans="1:17" s="18" customFormat="1" ht="15" customHeight="1" x14ac:dyDescent="0.25">
      <c r="A58" s="33" t="s">
        <v>26</v>
      </c>
      <c r="B58" s="26">
        <v>2330</v>
      </c>
      <c r="C58" s="26">
        <v>853</v>
      </c>
      <c r="D58" s="26">
        <v>292</v>
      </c>
      <c r="E58" s="28">
        <v>0</v>
      </c>
      <c r="F58" s="28">
        <v>0</v>
      </c>
      <c r="G58" s="28">
        <v>0</v>
      </c>
      <c r="H58" s="29" t="s">
        <v>5</v>
      </c>
    </row>
    <row r="59" spans="1:17" s="18" customFormat="1" ht="12.75" x14ac:dyDescent="0.25">
      <c r="A59" s="33" t="s">
        <v>27</v>
      </c>
      <c r="B59" s="26">
        <v>2500</v>
      </c>
      <c r="C59" s="26" t="s">
        <v>5</v>
      </c>
      <c r="D59" s="26"/>
      <c r="E59" s="28"/>
      <c r="F59" s="28"/>
      <c r="G59" s="28"/>
      <c r="H59" s="29" t="s">
        <v>5</v>
      </c>
    </row>
    <row r="60" spans="1:17" s="18" customFormat="1" ht="12.75" x14ac:dyDescent="0.25">
      <c r="A60" s="31" t="s">
        <v>124</v>
      </c>
      <c r="B60" s="41">
        <v>2600</v>
      </c>
      <c r="C60" s="26">
        <v>244</v>
      </c>
      <c r="D60" s="26"/>
      <c r="E60" s="28">
        <v>14280740.07</v>
      </c>
      <c r="F60" s="28">
        <f t="shared" ref="F60:G60" si="5">F62</f>
        <v>100488</v>
      </c>
      <c r="G60" s="28">
        <f t="shared" si="5"/>
        <v>100488</v>
      </c>
      <c r="H60" s="32"/>
    </row>
    <row r="61" spans="1:17" s="18" customFormat="1" ht="12.75" x14ac:dyDescent="0.25">
      <c r="A61" s="33" t="s">
        <v>7</v>
      </c>
      <c r="B61" s="26"/>
      <c r="C61" s="26"/>
      <c r="D61" s="26"/>
      <c r="E61" s="28"/>
      <c r="F61" s="28"/>
      <c r="G61" s="28"/>
      <c r="H61" s="32"/>
    </row>
    <row r="62" spans="1:17" s="18" customFormat="1" ht="12.75" x14ac:dyDescent="0.25">
      <c r="A62" s="33" t="s">
        <v>28</v>
      </c>
      <c r="B62" s="26">
        <v>2640</v>
      </c>
      <c r="C62" s="26">
        <v>244</v>
      </c>
      <c r="D62" s="26"/>
      <c r="E62" s="28">
        <v>14280740.07</v>
      </c>
      <c r="F62" s="28">
        <f t="shared" ref="F62:G62" si="6">F64+F65+F66+F67+F68+F69+F70+F71+F72+F73+F74+F75+F76+F77</f>
        <v>100488</v>
      </c>
      <c r="G62" s="28">
        <f t="shared" si="6"/>
        <v>100488</v>
      </c>
      <c r="H62" s="32"/>
      <c r="K62" s="39"/>
    </row>
    <row r="63" spans="1:17" s="18" customFormat="1" ht="14.25" customHeight="1" x14ac:dyDescent="0.25">
      <c r="A63" s="33" t="s">
        <v>16</v>
      </c>
      <c r="B63" s="26"/>
      <c r="C63" s="26"/>
      <c r="D63" s="26"/>
      <c r="E63" s="28"/>
      <c r="F63" s="28"/>
      <c r="G63" s="28"/>
      <c r="H63" s="32"/>
    </row>
    <row r="64" spans="1:17" s="18" customFormat="1" ht="15" customHeight="1" x14ac:dyDescent="0.25">
      <c r="A64" s="33" t="s">
        <v>84</v>
      </c>
      <c r="B64" s="26"/>
      <c r="C64" s="26">
        <v>244</v>
      </c>
      <c r="D64" s="26">
        <v>221</v>
      </c>
      <c r="E64" s="28">
        <v>50242.7</v>
      </c>
      <c r="F64" s="28">
        <v>0</v>
      </c>
      <c r="G64" s="28">
        <v>0</v>
      </c>
      <c r="H64" s="32"/>
    </row>
    <row r="65" spans="1:8" s="18" customFormat="1" ht="15" customHeight="1" x14ac:dyDescent="0.25">
      <c r="A65" s="33" t="s">
        <v>86</v>
      </c>
      <c r="B65" s="26"/>
      <c r="C65" s="26">
        <v>244</v>
      </c>
      <c r="D65" s="26">
        <v>222</v>
      </c>
      <c r="E65" s="28">
        <v>0</v>
      </c>
      <c r="F65" s="28">
        <v>0</v>
      </c>
      <c r="G65" s="28">
        <v>0</v>
      </c>
      <c r="H65" s="32"/>
    </row>
    <row r="66" spans="1:8" s="18" customFormat="1" ht="15" customHeight="1" x14ac:dyDescent="0.25">
      <c r="A66" s="33" t="s">
        <v>86</v>
      </c>
      <c r="B66" s="26"/>
      <c r="C66" s="26">
        <v>244</v>
      </c>
      <c r="D66" s="26">
        <v>225</v>
      </c>
      <c r="E66" s="28">
        <v>0</v>
      </c>
      <c r="F66" s="28">
        <v>0</v>
      </c>
      <c r="G66" s="28">
        <v>0</v>
      </c>
      <c r="H66" s="32"/>
    </row>
    <row r="67" spans="1:8" s="18" customFormat="1" ht="15" customHeight="1" x14ac:dyDescent="0.25">
      <c r="A67" s="33" t="s">
        <v>86</v>
      </c>
      <c r="B67" s="26"/>
      <c r="C67" s="26">
        <v>244</v>
      </c>
      <c r="D67" s="26">
        <v>226</v>
      </c>
      <c r="E67" s="28">
        <v>0</v>
      </c>
      <c r="F67" s="28">
        <v>0</v>
      </c>
      <c r="G67" s="28">
        <v>0</v>
      </c>
      <c r="H67" s="32"/>
    </row>
    <row r="68" spans="1:8" s="18" customFormat="1" ht="15" customHeight="1" x14ac:dyDescent="0.25">
      <c r="A68" s="33" t="s">
        <v>85</v>
      </c>
      <c r="B68" s="26"/>
      <c r="C68" s="26">
        <v>244</v>
      </c>
      <c r="D68" s="26">
        <v>223</v>
      </c>
      <c r="E68" s="28">
        <v>100488</v>
      </c>
      <c r="F68" s="28">
        <v>100488</v>
      </c>
      <c r="G68" s="28">
        <v>100488</v>
      </c>
      <c r="H68" s="32"/>
    </row>
    <row r="69" spans="1:8" s="18" customFormat="1" ht="15" customHeight="1" x14ac:dyDescent="0.25">
      <c r="A69" s="33" t="s">
        <v>88</v>
      </c>
      <c r="B69" s="26"/>
      <c r="C69" s="26">
        <v>244</v>
      </c>
      <c r="D69" s="26">
        <v>224</v>
      </c>
      <c r="E69" s="28">
        <v>0</v>
      </c>
      <c r="F69" s="28">
        <v>0</v>
      </c>
      <c r="G69" s="28">
        <v>0</v>
      </c>
      <c r="H69" s="32"/>
    </row>
    <row r="70" spans="1:8" s="18" customFormat="1" ht="15" customHeight="1" x14ac:dyDescent="0.25">
      <c r="A70" s="33" t="s">
        <v>90</v>
      </c>
      <c r="B70" s="26"/>
      <c r="C70" s="26">
        <v>244</v>
      </c>
      <c r="D70" s="26">
        <v>225</v>
      </c>
      <c r="E70" s="28">
        <v>5000</v>
      </c>
      <c r="F70" s="28">
        <v>0</v>
      </c>
      <c r="G70" s="28">
        <v>0</v>
      </c>
      <c r="H70" s="32"/>
    </row>
    <row r="71" spans="1:8" s="18" customFormat="1" ht="15" customHeight="1" x14ac:dyDescent="0.25">
      <c r="A71" s="33" t="s">
        <v>91</v>
      </c>
      <c r="B71" s="26"/>
      <c r="C71" s="26">
        <v>244</v>
      </c>
      <c r="D71" s="26">
        <v>226</v>
      </c>
      <c r="E71" s="28">
        <v>43593.87</v>
      </c>
      <c r="F71" s="28">
        <v>0</v>
      </c>
      <c r="G71" s="28">
        <v>0</v>
      </c>
      <c r="H71" s="32"/>
    </row>
    <row r="72" spans="1:8" s="18" customFormat="1" ht="15" customHeight="1" x14ac:dyDescent="0.25">
      <c r="A72" s="33" t="s">
        <v>87</v>
      </c>
      <c r="B72" s="26"/>
      <c r="C72" s="26">
        <v>244</v>
      </c>
      <c r="D72" s="26">
        <v>226</v>
      </c>
      <c r="E72" s="28">
        <v>0</v>
      </c>
      <c r="F72" s="28">
        <v>0</v>
      </c>
      <c r="G72" s="28">
        <v>0</v>
      </c>
      <c r="H72" s="32"/>
    </row>
    <row r="73" spans="1:8" s="18" customFormat="1" ht="24" customHeight="1" x14ac:dyDescent="0.25">
      <c r="A73" s="33" t="s">
        <v>89</v>
      </c>
      <c r="B73" s="26"/>
      <c r="C73" s="26">
        <v>244</v>
      </c>
      <c r="D73" s="26">
        <v>341</v>
      </c>
      <c r="E73" s="28">
        <v>0</v>
      </c>
      <c r="F73" s="28">
        <v>0</v>
      </c>
      <c r="G73" s="28">
        <v>0</v>
      </c>
      <c r="H73" s="32"/>
    </row>
    <row r="74" spans="1:8" s="18" customFormat="1" ht="15" customHeight="1" x14ac:dyDescent="0.25">
      <c r="A74" s="33" t="s">
        <v>92</v>
      </c>
      <c r="B74" s="26"/>
      <c r="C74" s="26">
        <v>244</v>
      </c>
      <c r="D74" s="26">
        <v>342</v>
      </c>
      <c r="E74" s="28">
        <v>14003076</v>
      </c>
      <c r="F74" s="28">
        <v>0</v>
      </c>
      <c r="G74" s="28">
        <v>0</v>
      </c>
      <c r="H74" s="32"/>
    </row>
    <row r="75" spans="1:8" s="18" customFormat="1" ht="15" customHeight="1" x14ac:dyDescent="0.25">
      <c r="A75" s="33" t="s">
        <v>93</v>
      </c>
      <c r="B75" s="26"/>
      <c r="C75" s="26">
        <v>244</v>
      </c>
      <c r="D75" s="26">
        <v>343</v>
      </c>
      <c r="E75" s="28">
        <v>0</v>
      </c>
      <c r="F75" s="28">
        <v>0</v>
      </c>
      <c r="G75" s="28">
        <v>0</v>
      </c>
      <c r="H75" s="32"/>
    </row>
    <row r="76" spans="1:8" s="18" customFormat="1" ht="15" customHeight="1" x14ac:dyDescent="0.25">
      <c r="A76" s="33" t="s">
        <v>94</v>
      </c>
      <c r="B76" s="26"/>
      <c r="C76" s="26">
        <v>244</v>
      </c>
      <c r="D76" s="26">
        <v>346</v>
      </c>
      <c r="E76" s="28">
        <v>33917.5</v>
      </c>
      <c r="F76" s="28">
        <v>0</v>
      </c>
      <c r="G76" s="28">
        <v>0</v>
      </c>
      <c r="H76" s="32"/>
    </row>
    <row r="77" spans="1:8" s="18" customFormat="1" ht="12.75" x14ac:dyDescent="0.25">
      <c r="A77" s="33" t="s">
        <v>100</v>
      </c>
      <c r="B77" s="26"/>
      <c r="C77" s="26">
        <v>244</v>
      </c>
      <c r="D77" s="26">
        <v>310</v>
      </c>
      <c r="E77" s="28">
        <v>44422</v>
      </c>
      <c r="F77" s="28">
        <v>0</v>
      </c>
      <c r="G77" s="28">
        <v>0</v>
      </c>
      <c r="H77" s="32"/>
    </row>
    <row r="78" spans="1:8" s="18" customFormat="1" ht="20.100000000000001" customHeight="1" x14ac:dyDescent="0.25">
      <c r="A78" s="31" t="s">
        <v>129</v>
      </c>
      <c r="B78" s="26">
        <v>3000</v>
      </c>
      <c r="C78" s="26">
        <v>100</v>
      </c>
      <c r="D78" s="26"/>
      <c r="E78" s="28"/>
      <c r="F78" s="28"/>
      <c r="G78" s="28"/>
      <c r="H78" s="29" t="s">
        <v>5</v>
      </c>
    </row>
    <row r="79" spans="1:8" s="18" customFormat="1" ht="14.25" customHeight="1" x14ac:dyDescent="0.25">
      <c r="A79" s="33" t="s">
        <v>7</v>
      </c>
      <c r="B79" s="26"/>
      <c r="C79" s="26"/>
      <c r="D79" s="26"/>
      <c r="E79" s="28"/>
      <c r="F79" s="28"/>
      <c r="G79" s="28"/>
      <c r="H79" s="32"/>
    </row>
    <row r="80" spans="1:8" s="18" customFormat="1" ht="20.100000000000001" customHeight="1" x14ac:dyDescent="0.25">
      <c r="A80" s="31" t="s">
        <v>128</v>
      </c>
      <c r="B80" s="26">
        <v>3010</v>
      </c>
      <c r="C80" s="26"/>
      <c r="D80" s="26"/>
      <c r="E80" s="28"/>
      <c r="F80" s="28"/>
      <c r="G80" s="28"/>
      <c r="H80" s="29" t="s">
        <v>5</v>
      </c>
    </row>
    <row r="81" spans="1:8" s="18" customFormat="1" ht="20.100000000000001" customHeight="1" x14ac:dyDescent="0.25">
      <c r="A81" s="31" t="s">
        <v>127</v>
      </c>
      <c r="B81" s="26">
        <v>3020</v>
      </c>
      <c r="C81" s="26"/>
      <c r="D81" s="26"/>
      <c r="E81" s="28"/>
      <c r="F81" s="28"/>
      <c r="G81" s="28"/>
      <c r="H81" s="29" t="s">
        <v>5</v>
      </c>
    </row>
    <row r="82" spans="1:8" s="18" customFormat="1" ht="20.100000000000001" customHeight="1" x14ac:dyDescent="0.25">
      <c r="A82" s="31" t="s">
        <v>125</v>
      </c>
      <c r="B82" s="26">
        <v>3030</v>
      </c>
      <c r="C82" s="26"/>
      <c r="D82" s="26"/>
      <c r="E82" s="28"/>
      <c r="F82" s="28"/>
      <c r="G82" s="28"/>
      <c r="H82" s="29" t="s">
        <v>5</v>
      </c>
    </row>
    <row r="83" spans="1:8" s="18" customFormat="1" ht="20.100000000000001" customHeight="1" x14ac:dyDescent="0.25">
      <c r="A83" s="31" t="s">
        <v>126</v>
      </c>
      <c r="B83" s="26">
        <v>4000</v>
      </c>
      <c r="C83" s="26" t="s">
        <v>5</v>
      </c>
      <c r="D83" s="26"/>
      <c r="E83" s="28"/>
      <c r="F83" s="28"/>
      <c r="G83" s="28"/>
      <c r="H83" s="29" t="s">
        <v>5</v>
      </c>
    </row>
    <row r="84" spans="1:8" s="18" customFormat="1" ht="13.5" customHeight="1" x14ac:dyDescent="0.25">
      <c r="A84" s="33" t="s">
        <v>16</v>
      </c>
      <c r="B84" s="26"/>
      <c r="C84" s="26"/>
      <c r="D84" s="26"/>
      <c r="E84" s="28"/>
      <c r="F84" s="28"/>
      <c r="G84" s="28"/>
      <c r="H84" s="32"/>
    </row>
    <row r="85" spans="1:8" s="18" customFormat="1" ht="20.100000000000001" customHeight="1" x14ac:dyDescent="0.25">
      <c r="A85" s="33" t="s">
        <v>29</v>
      </c>
      <c r="B85" s="26">
        <v>4010</v>
      </c>
      <c r="C85" s="26">
        <v>610</v>
      </c>
      <c r="D85" s="26"/>
      <c r="E85" s="28"/>
      <c r="F85" s="28"/>
      <c r="G85" s="28"/>
      <c r="H85" s="29" t="s">
        <v>5</v>
      </c>
    </row>
    <row r="86" spans="1:8" s="18" customFormat="1" ht="12.75" x14ac:dyDescent="0.25">
      <c r="A86" s="32"/>
      <c r="B86" s="26"/>
      <c r="C86" s="26"/>
      <c r="D86" s="26"/>
      <c r="E86" s="28"/>
      <c r="F86" s="28"/>
      <c r="G86" s="28"/>
      <c r="H86" s="32"/>
    </row>
    <row r="87" spans="1:8" s="18" customFormat="1" ht="6" customHeight="1" x14ac:dyDescent="0.25">
      <c r="A87" s="25"/>
      <c r="B87" s="22"/>
      <c r="C87" s="22"/>
      <c r="D87" s="22"/>
      <c r="E87" s="23"/>
      <c r="F87" s="23"/>
      <c r="G87" s="23"/>
      <c r="H87" s="21"/>
    </row>
    <row r="88" spans="1:8" s="18" customFormat="1" ht="12.75" x14ac:dyDescent="0.25">
      <c r="A88" s="21"/>
      <c r="B88" s="22"/>
      <c r="C88" s="22"/>
      <c r="D88" s="22"/>
      <c r="E88" s="23"/>
      <c r="F88" s="23"/>
      <c r="G88" s="23"/>
      <c r="H88" s="21"/>
    </row>
    <row r="89" spans="1:8" s="18" customFormat="1" ht="12.75" x14ac:dyDescent="0.25">
      <c r="B89" s="42"/>
      <c r="C89" s="42"/>
      <c r="D89" s="42"/>
      <c r="E89" s="43"/>
      <c r="F89" s="43"/>
      <c r="G89" s="43"/>
    </row>
    <row r="90" spans="1:8" s="18" customFormat="1" ht="12.75" x14ac:dyDescent="0.25">
      <c r="A90" s="44"/>
      <c r="B90" s="42"/>
      <c r="C90" s="42"/>
      <c r="D90" s="42"/>
      <c r="E90" s="43"/>
      <c r="F90" s="43"/>
      <c r="G90" s="43"/>
    </row>
  </sheetData>
  <mergeCells count="18">
    <mergeCell ref="A18:A19"/>
    <mergeCell ref="F10:G10"/>
    <mergeCell ref="C18:C19"/>
    <mergeCell ref="F13:G13"/>
    <mergeCell ref="F12:G12"/>
    <mergeCell ref="F11:G11"/>
    <mergeCell ref="B18:B19"/>
    <mergeCell ref="E18:H18"/>
    <mergeCell ref="A16:H16"/>
    <mergeCell ref="F15:G15"/>
    <mergeCell ref="F14:G14"/>
    <mergeCell ref="B11:E11"/>
    <mergeCell ref="B13:E13"/>
    <mergeCell ref="D1:H1"/>
    <mergeCell ref="A9:D9"/>
    <mergeCell ref="E7:G7"/>
    <mergeCell ref="F9:G9"/>
    <mergeCell ref="D3:H6"/>
  </mergeCells>
  <hyperlinks>
    <hyperlink ref="A21" location="sub_55" display="sub_55"/>
    <hyperlink ref="A22" location="sub_55" display="sub_55"/>
    <hyperlink ref="A40" location="sub_66" display="sub_66"/>
    <hyperlink ref="A60" location="sub_77" display="sub_77"/>
    <hyperlink ref="A78" location="sub_88" display="sub_88"/>
    <hyperlink ref="A80" location="sub_88" display="sub_88"/>
    <hyperlink ref="A81" location="sub_88" display="sub_88"/>
    <hyperlink ref="A82" location="sub_88" display="sub_88"/>
    <hyperlink ref="A83" location="sub_99" display="sub_99"/>
    <hyperlink ref="D19" location="sub_44" display="sub_44"/>
  </hyperlinks>
  <pageMargins left="1.1811023622047245" right="0.59055118110236227" top="0.78740157480314965" bottom="0.78740157480314965" header="0.31496062992125984" footer="0.15748031496062992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6"/>
  <sheetViews>
    <sheetView tabSelected="1" view="pageBreakPreview" zoomScaleNormal="100" zoomScaleSheetLayoutView="100" workbookViewId="0">
      <selection activeCell="I27" sqref="I27"/>
    </sheetView>
  </sheetViews>
  <sheetFormatPr defaultColWidth="9" defaultRowHeight="15" x14ac:dyDescent="0.2"/>
  <cols>
    <col min="1" max="1" width="9.7109375" style="45" customWidth="1"/>
    <col min="2" max="2" width="73.5703125" style="45" customWidth="1"/>
    <col min="3" max="3" width="11.140625" style="45" customWidth="1"/>
    <col min="4" max="4" width="12.5703125" style="45" customWidth="1"/>
    <col min="5" max="5" width="13.7109375" style="45" customWidth="1"/>
    <col min="6" max="6" width="12.140625" style="46" customWidth="1"/>
    <col min="7" max="8" width="11.42578125" style="46" customWidth="1"/>
    <col min="9" max="9" width="12.28515625" style="45" customWidth="1"/>
    <col min="10" max="257" width="9.140625" style="45" customWidth="1"/>
  </cols>
  <sheetData>
    <row r="1" spans="1:257" x14ac:dyDescent="0.2">
      <c r="A1" s="109" t="s">
        <v>131</v>
      </c>
      <c r="B1" s="109"/>
      <c r="C1" s="109"/>
      <c r="D1" s="109"/>
      <c r="E1" s="109"/>
      <c r="F1" s="109"/>
      <c r="G1" s="109"/>
      <c r="H1" s="109"/>
      <c r="I1" s="109"/>
    </row>
    <row r="2" spans="1:257" x14ac:dyDescent="0.2">
      <c r="A2" s="47"/>
      <c r="B2" s="48"/>
      <c r="C2" s="48"/>
      <c r="D2" s="48"/>
      <c r="E2" s="48"/>
      <c r="F2" s="16"/>
      <c r="G2" s="16"/>
      <c r="H2" s="16"/>
      <c r="I2" s="48"/>
    </row>
    <row r="3" spans="1:257" s="81" customFormat="1" x14ac:dyDescent="0.2">
      <c r="A3" s="89" t="s">
        <v>30</v>
      </c>
      <c r="B3" s="89" t="s">
        <v>1</v>
      </c>
      <c r="C3" s="89" t="s">
        <v>31</v>
      </c>
      <c r="D3" s="89" t="s">
        <v>32</v>
      </c>
      <c r="E3" s="110" t="s">
        <v>145</v>
      </c>
      <c r="F3" s="89" t="s">
        <v>3</v>
      </c>
      <c r="G3" s="89"/>
      <c r="H3" s="89"/>
      <c r="I3" s="8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</row>
    <row r="4" spans="1:257" s="81" customFormat="1" ht="56.25" customHeight="1" x14ac:dyDescent="0.2">
      <c r="A4" s="89"/>
      <c r="B4" s="89"/>
      <c r="C4" s="89"/>
      <c r="D4" s="89"/>
      <c r="E4" s="93"/>
      <c r="F4" s="28" t="s">
        <v>102</v>
      </c>
      <c r="G4" s="28" t="s">
        <v>103</v>
      </c>
      <c r="H4" s="28" t="s">
        <v>101</v>
      </c>
      <c r="I4" s="80" t="s">
        <v>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</row>
    <row r="5" spans="1:257" s="81" customFormat="1" x14ac:dyDescent="0.2">
      <c r="A5" s="80">
        <v>1</v>
      </c>
      <c r="B5" s="80">
        <v>2</v>
      </c>
      <c r="C5" s="80">
        <v>3</v>
      </c>
      <c r="D5" s="80">
        <v>4</v>
      </c>
      <c r="E5" s="79" t="s">
        <v>134</v>
      </c>
      <c r="F5" s="30">
        <v>5</v>
      </c>
      <c r="G5" s="30">
        <v>6</v>
      </c>
      <c r="H5" s="30">
        <v>7</v>
      </c>
      <c r="I5" s="80">
        <v>8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</row>
    <row r="6" spans="1:257" s="49" customFormat="1" ht="14.25" x14ac:dyDescent="0.2">
      <c r="A6" s="80">
        <v>1</v>
      </c>
      <c r="B6" s="50" t="s">
        <v>132</v>
      </c>
      <c r="C6" s="80">
        <v>26000</v>
      </c>
      <c r="D6" s="80" t="s">
        <v>5</v>
      </c>
      <c r="E6" s="80"/>
      <c r="F6" s="28">
        <v>14280740.07</v>
      </c>
      <c r="G6" s="28">
        <f t="shared" ref="G6:H6" si="0">G14</f>
        <v>100488</v>
      </c>
      <c r="H6" s="28">
        <f t="shared" si="0"/>
        <v>100488</v>
      </c>
      <c r="I6" s="51"/>
    </row>
    <row r="7" spans="1:257" s="49" customFormat="1" ht="14.25" x14ac:dyDescent="0.2">
      <c r="A7" s="51"/>
      <c r="B7" s="52" t="s">
        <v>7</v>
      </c>
      <c r="C7" s="51"/>
      <c r="D7" s="51"/>
      <c r="E7" s="51"/>
      <c r="F7" s="28"/>
      <c r="G7" s="28"/>
      <c r="H7" s="28"/>
      <c r="I7" s="51"/>
    </row>
    <row r="8" spans="1:257" s="49" customFormat="1" ht="121.5" customHeight="1" x14ac:dyDescent="0.2">
      <c r="A8" s="80" t="s">
        <v>33</v>
      </c>
      <c r="B8" s="78" t="s">
        <v>70</v>
      </c>
      <c r="C8" s="80">
        <v>26100</v>
      </c>
      <c r="D8" s="80" t="s">
        <v>5</v>
      </c>
      <c r="E8" s="80"/>
      <c r="F8" s="28"/>
      <c r="G8" s="28"/>
      <c r="H8" s="28"/>
      <c r="I8" s="51"/>
    </row>
    <row r="9" spans="1:257" s="49" customFormat="1" ht="45" customHeight="1" x14ac:dyDescent="0.2">
      <c r="A9" s="80" t="s">
        <v>34</v>
      </c>
      <c r="B9" s="52" t="s">
        <v>71</v>
      </c>
      <c r="C9" s="80">
        <v>26200</v>
      </c>
      <c r="D9" s="80" t="s">
        <v>5</v>
      </c>
      <c r="E9" s="80"/>
      <c r="F9" s="28"/>
      <c r="G9" s="28"/>
      <c r="H9" s="28"/>
      <c r="I9" s="51"/>
    </row>
    <row r="10" spans="1:257" s="49" customFormat="1" ht="36.75" customHeight="1" x14ac:dyDescent="0.25">
      <c r="A10" s="80" t="s">
        <v>35</v>
      </c>
      <c r="B10" s="52" t="s">
        <v>72</v>
      </c>
      <c r="C10" s="80">
        <v>26300</v>
      </c>
      <c r="D10" s="80" t="s">
        <v>5</v>
      </c>
      <c r="E10" s="80"/>
      <c r="F10" s="28"/>
      <c r="G10" s="28"/>
      <c r="H10" s="28"/>
      <c r="I10" s="51"/>
      <c r="J10" s="53"/>
      <c r="K10" s="54"/>
    </row>
    <row r="11" spans="1:257" s="49" customFormat="1" ht="36.75" customHeight="1" x14ac:dyDescent="0.25">
      <c r="A11" s="79" t="s">
        <v>136</v>
      </c>
      <c r="B11" s="78" t="s">
        <v>135</v>
      </c>
      <c r="C11" s="80">
        <v>26310</v>
      </c>
      <c r="D11" s="80" t="s">
        <v>5</v>
      </c>
      <c r="E11" s="80" t="s">
        <v>5</v>
      </c>
      <c r="F11" s="28"/>
      <c r="G11" s="28"/>
      <c r="H11" s="28"/>
      <c r="I11" s="51"/>
      <c r="J11" s="53"/>
      <c r="K11" s="54"/>
    </row>
    <row r="12" spans="1:257" s="49" customFormat="1" ht="19.5" x14ac:dyDescent="0.25">
      <c r="A12" s="79"/>
      <c r="B12" s="78" t="s">
        <v>144</v>
      </c>
      <c r="C12" s="79" t="s">
        <v>137</v>
      </c>
      <c r="D12" s="80"/>
      <c r="E12" s="80"/>
      <c r="F12" s="28"/>
      <c r="G12" s="28"/>
      <c r="H12" s="28"/>
      <c r="I12" s="51"/>
      <c r="J12" s="53"/>
      <c r="K12" s="54"/>
    </row>
    <row r="13" spans="1:257" s="49" customFormat="1" ht="36.75" customHeight="1" x14ac:dyDescent="0.25">
      <c r="A13" s="79" t="s">
        <v>138</v>
      </c>
      <c r="B13" s="78" t="s">
        <v>139</v>
      </c>
      <c r="C13" s="79" t="s">
        <v>140</v>
      </c>
      <c r="D13" s="80" t="s">
        <v>5</v>
      </c>
      <c r="E13" s="80" t="s">
        <v>5</v>
      </c>
      <c r="F13" s="28"/>
      <c r="G13" s="28"/>
      <c r="H13" s="28"/>
      <c r="I13" s="51"/>
      <c r="J13" s="53"/>
      <c r="K13" s="54"/>
    </row>
    <row r="14" spans="1:257" s="49" customFormat="1" ht="37.5" customHeight="1" x14ac:dyDescent="0.2">
      <c r="A14" s="80" t="s">
        <v>36</v>
      </c>
      <c r="B14" s="78" t="s">
        <v>73</v>
      </c>
      <c r="C14" s="80">
        <v>26400</v>
      </c>
      <c r="D14" s="80" t="s">
        <v>5</v>
      </c>
      <c r="E14" s="80"/>
      <c r="F14" s="28">
        <v>14280740.07</v>
      </c>
      <c r="G14" s="28">
        <f t="shared" ref="G14:H14" si="1">G16+G20</f>
        <v>100488</v>
      </c>
      <c r="H14" s="28">
        <f t="shared" si="1"/>
        <v>100488</v>
      </c>
      <c r="I14" s="51"/>
      <c r="J14" s="55"/>
    </row>
    <row r="15" spans="1:257" s="49" customFormat="1" ht="14.25" x14ac:dyDescent="0.2">
      <c r="A15" s="51"/>
      <c r="B15" s="52" t="s">
        <v>7</v>
      </c>
      <c r="C15" s="51"/>
      <c r="D15" s="51"/>
      <c r="E15" s="51"/>
      <c r="F15" s="28"/>
      <c r="G15" s="28"/>
      <c r="H15" s="28"/>
      <c r="I15" s="51"/>
    </row>
    <row r="16" spans="1:257" s="49" customFormat="1" ht="36" customHeight="1" x14ac:dyDescent="0.3">
      <c r="A16" s="79" t="s">
        <v>141</v>
      </c>
      <c r="B16" s="52" t="s">
        <v>37</v>
      </c>
      <c r="C16" s="80">
        <v>26410</v>
      </c>
      <c r="D16" s="80" t="s">
        <v>5</v>
      </c>
      <c r="E16" s="80"/>
      <c r="F16" s="28">
        <v>14236318.07</v>
      </c>
      <c r="G16" s="28">
        <f t="shared" ref="G16:H16" si="2">G18</f>
        <v>100488</v>
      </c>
      <c r="H16" s="28">
        <f t="shared" si="2"/>
        <v>100488</v>
      </c>
      <c r="I16" s="56"/>
      <c r="J16" s="57"/>
    </row>
    <row r="17" spans="1:10" s="49" customFormat="1" ht="14.25" x14ac:dyDescent="0.2">
      <c r="A17" s="51"/>
      <c r="B17" s="52" t="s">
        <v>7</v>
      </c>
      <c r="C17" s="51"/>
      <c r="D17" s="51"/>
      <c r="E17" s="51"/>
      <c r="F17" s="28"/>
      <c r="G17" s="28"/>
      <c r="H17" s="28"/>
      <c r="I17" s="51"/>
    </row>
    <row r="18" spans="1:10" s="49" customFormat="1" ht="20.100000000000001" customHeight="1" x14ac:dyDescent="0.3">
      <c r="A18" s="80" t="s">
        <v>38</v>
      </c>
      <c r="B18" s="50" t="s">
        <v>39</v>
      </c>
      <c r="C18" s="80">
        <v>26411</v>
      </c>
      <c r="D18" s="80" t="s">
        <v>5</v>
      </c>
      <c r="E18" s="80"/>
      <c r="F18" s="28">
        <v>14236318.07</v>
      </c>
      <c r="G18" s="28">
        <f>('раздел 1 '!F60-'раздел 1 '!F77)-'раздел 1 '!F21</f>
        <v>100488</v>
      </c>
      <c r="H18" s="28">
        <f>('раздел 1 '!G60-'раздел 1 '!G77)-'раздел 1 '!G21</f>
        <v>100488</v>
      </c>
      <c r="I18" s="51"/>
      <c r="J18" s="57"/>
    </row>
    <row r="19" spans="1:10" s="49" customFormat="1" ht="20.100000000000001" customHeight="1" x14ac:dyDescent="0.3">
      <c r="A19" s="80" t="s">
        <v>40</v>
      </c>
      <c r="B19" s="52" t="s">
        <v>74</v>
      </c>
      <c r="C19" s="80">
        <v>26412</v>
      </c>
      <c r="D19" s="80" t="s">
        <v>5</v>
      </c>
      <c r="E19" s="80"/>
      <c r="F19" s="28"/>
      <c r="G19" s="28"/>
      <c r="H19" s="28"/>
      <c r="I19" s="51"/>
      <c r="J19" s="57"/>
    </row>
    <row r="20" spans="1:10" s="49" customFormat="1" ht="38.25" customHeight="1" x14ac:dyDescent="0.3">
      <c r="A20" s="80" t="s">
        <v>41</v>
      </c>
      <c r="B20" s="50" t="s">
        <v>42</v>
      </c>
      <c r="C20" s="80">
        <v>26420</v>
      </c>
      <c r="D20" s="80" t="s">
        <v>5</v>
      </c>
      <c r="E20" s="80"/>
      <c r="F20" s="28">
        <f>F22</f>
        <v>44422</v>
      </c>
      <c r="G20" s="28">
        <f t="shared" ref="G20:H20" si="3">G22</f>
        <v>0</v>
      </c>
      <c r="H20" s="28">
        <f t="shared" si="3"/>
        <v>0</v>
      </c>
      <c r="I20" s="51"/>
      <c r="J20" s="57"/>
    </row>
    <row r="21" spans="1:10" s="49" customFormat="1" ht="21" customHeight="1" x14ac:dyDescent="0.2">
      <c r="A21" s="51"/>
      <c r="B21" s="52" t="s">
        <v>7</v>
      </c>
      <c r="C21" s="51"/>
      <c r="D21" s="51"/>
      <c r="E21" s="51"/>
      <c r="F21" s="28"/>
      <c r="G21" s="28"/>
      <c r="H21" s="28"/>
      <c r="I21" s="51"/>
    </row>
    <row r="22" spans="1:10" s="49" customFormat="1" ht="20.100000000000001" customHeight="1" x14ac:dyDescent="0.3">
      <c r="A22" s="80" t="s">
        <v>43</v>
      </c>
      <c r="B22" s="50" t="s">
        <v>39</v>
      </c>
      <c r="C22" s="80">
        <v>26421</v>
      </c>
      <c r="D22" s="80" t="s">
        <v>5</v>
      </c>
      <c r="E22" s="80"/>
      <c r="F22" s="28">
        <f>F24</f>
        <v>44422</v>
      </c>
      <c r="G22" s="28">
        <f>'раздел 1 '!F77</f>
        <v>0</v>
      </c>
      <c r="H22" s="28">
        <f>'раздел 1 '!G77</f>
        <v>0</v>
      </c>
      <c r="I22" s="51"/>
      <c r="J22" s="57"/>
    </row>
    <row r="23" spans="1:10" s="49" customFormat="1" ht="20.100000000000001" customHeight="1" x14ac:dyDescent="0.3">
      <c r="A23" s="80"/>
      <c r="B23" s="78" t="s">
        <v>144</v>
      </c>
      <c r="C23" s="79" t="s">
        <v>142</v>
      </c>
      <c r="D23" s="80"/>
      <c r="E23" s="80"/>
      <c r="F23" s="28"/>
      <c r="G23" s="28"/>
      <c r="H23" s="28"/>
      <c r="I23" s="51"/>
      <c r="J23" s="57"/>
    </row>
    <row r="24" spans="1:10" s="49" customFormat="1" ht="20.100000000000001" customHeight="1" x14ac:dyDescent="0.3">
      <c r="A24" s="79" t="s">
        <v>146</v>
      </c>
      <c r="B24" s="82" t="s">
        <v>100</v>
      </c>
      <c r="C24" s="79" t="s">
        <v>148</v>
      </c>
      <c r="D24" s="80" t="s">
        <v>5</v>
      </c>
      <c r="E24" s="79" t="s">
        <v>149</v>
      </c>
      <c r="F24" s="28">
        <v>44422</v>
      </c>
      <c r="G24" s="28">
        <v>0</v>
      </c>
      <c r="H24" s="28">
        <v>0</v>
      </c>
      <c r="I24" s="51"/>
      <c r="J24" s="57"/>
    </row>
    <row r="25" spans="1:10" s="49" customFormat="1" ht="18" customHeight="1" x14ac:dyDescent="0.3">
      <c r="A25" s="80" t="s">
        <v>44</v>
      </c>
      <c r="B25" s="52" t="s">
        <v>74</v>
      </c>
      <c r="C25" s="80">
        <v>26422</v>
      </c>
      <c r="D25" s="80" t="s">
        <v>5</v>
      </c>
      <c r="E25" s="80"/>
      <c r="F25" s="28"/>
      <c r="G25" s="28"/>
      <c r="H25" s="28"/>
      <c r="I25" s="51"/>
      <c r="J25" s="57"/>
    </row>
    <row r="26" spans="1:10" s="49" customFormat="1" ht="24.75" customHeight="1" x14ac:dyDescent="0.2">
      <c r="A26" s="80" t="s">
        <v>45</v>
      </c>
      <c r="B26" s="50" t="s">
        <v>133</v>
      </c>
      <c r="C26" s="80">
        <v>26430</v>
      </c>
      <c r="D26" s="80" t="s">
        <v>5</v>
      </c>
      <c r="E26" s="80"/>
      <c r="F26" s="28"/>
      <c r="G26" s="28"/>
      <c r="H26" s="28"/>
      <c r="I26" s="51"/>
    </row>
    <row r="27" spans="1:10" s="49" customFormat="1" ht="24.75" customHeight="1" x14ac:dyDescent="0.2">
      <c r="A27" s="80"/>
      <c r="B27" s="78" t="s">
        <v>144</v>
      </c>
      <c r="C27" s="79" t="s">
        <v>143</v>
      </c>
      <c r="D27" s="80"/>
      <c r="E27" s="80"/>
      <c r="F27" s="28"/>
      <c r="G27" s="28"/>
      <c r="H27" s="28"/>
      <c r="I27" s="51"/>
    </row>
    <row r="28" spans="1:10" s="49" customFormat="1" ht="26.25" customHeight="1" x14ac:dyDescent="0.2">
      <c r="A28" s="80" t="s">
        <v>46</v>
      </c>
      <c r="B28" s="52" t="s">
        <v>47</v>
      </c>
      <c r="C28" s="80">
        <v>26440</v>
      </c>
      <c r="D28" s="80" t="s">
        <v>5</v>
      </c>
      <c r="E28" s="80"/>
      <c r="F28" s="28"/>
      <c r="G28" s="28"/>
      <c r="H28" s="28"/>
      <c r="I28" s="51"/>
    </row>
    <row r="29" spans="1:10" s="49" customFormat="1" ht="18" customHeight="1" x14ac:dyDescent="0.2">
      <c r="A29" s="51"/>
      <c r="B29" s="52" t="s">
        <v>7</v>
      </c>
      <c r="C29" s="51"/>
      <c r="D29" s="51"/>
      <c r="E29" s="51"/>
      <c r="F29" s="28"/>
      <c r="G29" s="28"/>
      <c r="H29" s="28"/>
      <c r="I29" s="51"/>
    </row>
    <row r="30" spans="1:10" s="49" customFormat="1" ht="18" customHeight="1" x14ac:dyDescent="0.2">
      <c r="A30" s="80" t="s">
        <v>48</v>
      </c>
      <c r="B30" s="50" t="s">
        <v>39</v>
      </c>
      <c r="C30" s="80">
        <v>26441</v>
      </c>
      <c r="D30" s="80" t="s">
        <v>5</v>
      </c>
      <c r="E30" s="80"/>
      <c r="F30" s="28"/>
      <c r="G30" s="28"/>
      <c r="H30" s="28"/>
      <c r="I30" s="51"/>
    </row>
    <row r="31" spans="1:10" s="49" customFormat="1" ht="18" customHeight="1" x14ac:dyDescent="0.2">
      <c r="A31" s="80" t="s">
        <v>49</v>
      </c>
      <c r="B31" s="52" t="s">
        <v>74</v>
      </c>
      <c r="C31" s="80">
        <v>26442</v>
      </c>
      <c r="D31" s="80" t="s">
        <v>5</v>
      </c>
      <c r="E31" s="80"/>
      <c r="F31" s="28"/>
      <c r="G31" s="28"/>
      <c r="H31" s="28"/>
      <c r="I31" s="51"/>
    </row>
    <row r="32" spans="1:10" s="49" customFormat="1" ht="18" customHeight="1" x14ac:dyDescent="0.3">
      <c r="A32" s="80" t="s">
        <v>50</v>
      </c>
      <c r="B32" s="52" t="s">
        <v>51</v>
      </c>
      <c r="C32" s="80">
        <v>26450</v>
      </c>
      <c r="D32" s="80" t="s">
        <v>5</v>
      </c>
      <c r="E32" s="80"/>
      <c r="F32" s="28"/>
      <c r="G32" s="28"/>
      <c r="H32" s="28"/>
      <c r="I32" s="51"/>
      <c r="J32" s="57"/>
    </row>
    <row r="33" spans="1:17" s="49" customFormat="1" ht="18" customHeight="1" x14ac:dyDescent="0.2">
      <c r="A33" s="51"/>
      <c r="B33" s="52" t="s">
        <v>7</v>
      </c>
      <c r="C33" s="51"/>
      <c r="D33" s="51"/>
      <c r="E33" s="51"/>
      <c r="F33" s="28"/>
      <c r="G33" s="28"/>
      <c r="H33" s="28"/>
      <c r="I33" s="51"/>
    </row>
    <row r="34" spans="1:17" s="49" customFormat="1" ht="18" customHeight="1" x14ac:dyDescent="0.2">
      <c r="A34" s="80" t="s">
        <v>52</v>
      </c>
      <c r="B34" s="50" t="s">
        <v>39</v>
      </c>
      <c r="C34" s="80">
        <v>26451</v>
      </c>
      <c r="D34" s="80" t="s">
        <v>5</v>
      </c>
      <c r="E34" s="80"/>
      <c r="F34" s="28"/>
      <c r="G34" s="28"/>
      <c r="H34" s="28"/>
      <c r="I34" s="51"/>
    </row>
    <row r="35" spans="1:17" s="49" customFormat="1" ht="18" customHeight="1" x14ac:dyDescent="0.2">
      <c r="A35" s="80"/>
      <c r="B35" s="78" t="s">
        <v>144</v>
      </c>
      <c r="C35" s="79" t="s">
        <v>147</v>
      </c>
      <c r="D35" s="80" t="s">
        <v>5</v>
      </c>
      <c r="E35" s="80"/>
      <c r="F35" s="28"/>
      <c r="G35" s="28"/>
      <c r="H35" s="28"/>
      <c r="I35" s="51"/>
    </row>
    <row r="36" spans="1:17" s="49" customFormat="1" ht="18" customHeight="1" x14ac:dyDescent="0.3">
      <c r="A36" s="80" t="s">
        <v>53</v>
      </c>
      <c r="B36" s="50" t="s">
        <v>54</v>
      </c>
      <c r="C36" s="80">
        <v>26452</v>
      </c>
      <c r="D36" s="80" t="s">
        <v>5</v>
      </c>
      <c r="E36" s="80"/>
      <c r="F36" s="28"/>
      <c r="G36" s="28"/>
      <c r="H36" s="28"/>
      <c r="I36" s="51"/>
      <c r="J36" s="57"/>
    </row>
    <row r="37" spans="1:17" s="49" customFormat="1" ht="30" customHeight="1" x14ac:dyDescent="0.25">
      <c r="A37" s="80" t="s">
        <v>55</v>
      </c>
      <c r="B37" s="52" t="s">
        <v>75</v>
      </c>
      <c r="C37" s="80">
        <v>26500</v>
      </c>
      <c r="D37" s="80" t="s">
        <v>5</v>
      </c>
      <c r="E37" s="80"/>
      <c r="F37" s="28">
        <v>14280740.07</v>
      </c>
      <c r="G37" s="28">
        <f t="shared" ref="G37:H37" si="4">G16+G20</f>
        <v>100488</v>
      </c>
      <c r="H37" s="28">
        <f t="shared" si="4"/>
        <v>100488</v>
      </c>
      <c r="I37" s="51"/>
      <c r="J37" s="58"/>
    </row>
    <row r="38" spans="1:17" s="49" customFormat="1" ht="14.25" x14ac:dyDescent="0.2">
      <c r="A38" s="51"/>
      <c r="B38" s="52" t="s">
        <v>56</v>
      </c>
      <c r="C38" s="80">
        <v>26510</v>
      </c>
      <c r="D38" s="51"/>
      <c r="E38" s="51"/>
      <c r="F38" s="28"/>
      <c r="G38" s="28"/>
      <c r="H38" s="28"/>
      <c r="I38" s="51"/>
    </row>
    <row r="39" spans="1:17" s="49" customFormat="1" ht="33" customHeight="1" x14ac:dyDescent="0.3">
      <c r="A39" s="80" t="s">
        <v>57</v>
      </c>
      <c r="B39" s="50" t="s">
        <v>58</v>
      </c>
      <c r="C39" s="80">
        <v>26600</v>
      </c>
      <c r="D39" s="80" t="s">
        <v>5</v>
      </c>
      <c r="E39" s="80"/>
      <c r="F39" s="28"/>
      <c r="G39" s="28"/>
      <c r="H39" s="28"/>
      <c r="I39" s="51"/>
      <c r="J39" s="57"/>
    </row>
    <row r="40" spans="1:17" s="49" customFormat="1" ht="14.25" x14ac:dyDescent="0.2">
      <c r="A40" s="51"/>
      <c r="B40" s="52" t="s">
        <v>56</v>
      </c>
      <c r="C40" s="80">
        <v>26610</v>
      </c>
      <c r="D40" s="51"/>
      <c r="E40" s="51"/>
      <c r="F40" s="28"/>
      <c r="G40" s="28"/>
      <c r="H40" s="28"/>
      <c r="I40" s="51"/>
    </row>
    <row r="41" spans="1:17" s="49" customFormat="1" ht="14.25" customHeight="1" x14ac:dyDescent="0.2">
      <c r="A41" s="59"/>
      <c r="B41" s="60"/>
      <c r="C41" s="61"/>
      <c r="D41" s="59"/>
      <c r="E41" s="59"/>
      <c r="F41" s="62"/>
      <c r="G41" s="62"/>
      <c r="H41" s="62"/>
      <c r="I41" s="59"/>
    </row>
    <row r="42" spans="1:17" s="49" customFormat="1" ht="20.25" customHeight="1" x14ac:dyDescent="0.2">
      <c r="A42" s="106" t="s">
        <v>76</v>
      </c>
      <c r="B42" s="106"/>
      <c r="C42" s="107" t="s">
        <v>104</v>
      </c>
      <c r="D42" s="107"/>
      <c r="E42" s="63"/>
      <c r="F42" s="102"/>
      <c r="G42" s="102"/>
      <c r="H42" s="102" t="s">
        <v>153</v>
      </c>
      <c r="I42" s="102"/>
    </row>
    <row r="43" spans="1:17" s="49" customFormat="1" ht="14.25" x14ac:dyDescent="0.2">
      <c r="A43" s="64" t="s">
        <v>77</v>
      </c>
      <c r="B43" s="64"/>
      <c r="C43" s="103" t="s">
        <v>107</v>
      </c>
      <c r="D43" s="103"/>
      <c r="E43" s="65"/>
      <c r="F43" s="104" t="s">
        <v>105</v>
      </c>
      <c r="G43" s="104"/>
      <c r="H43" s="104" t="s">
        <v>106</v>
      </c>
      <c r="I43" s="104"/>
    </row>
    <row r="44" spans="1:17" s="49" customFormat="1" ht="14.25" x14ac:dyDescent="0.2">
      <c r="A44" s="101" t="s">
        <v>77</v>
      </c>
      <c r="B44" s="101"/>
      <c r="C44" s="101"/>
      <c r="D44" s="101"/>
      <c r="E44" s="101"/>
      <c r="F44" s="101"/>
      <c r="G44" s="101"/>
      <c r="H44" s="101"/>
      <c r="I44" s="101"/>
    </row>
    <row r="45" spans="1:17" s="49" customFormat="1" ht="14.25" x14ac:dyDescent="0.2">
      <c r="A45" s="106" t="s">
        <v>78</v>
      </c>
      <c r="B45" s="106"/>
      <c r="C45" s="108" t="s">
        <v>108</v>
      </c>
      <c r="D45" s="108"/>
      <c r="E45" s="66"/>
      <c r="F45" s="105"/>
      <c r="G45" s="105"/>
      <c r="H45" s="105" t="s">
        <v>154</v>
      </c>
      <c r="I45" s="105"/>
    </row>
    <row r="46" spans="1:17" s="49" customFormat="1" ht="14.25" x14ac:dyDescent="0.2">
      <c r="A46" s="64" t="s">
        <v>77</v>
      </c>
      <c r="B46" s="64"/>
      <c r="C46" s="103" t="s">
        <v>107</v>
      </c>
      <c r="D46" s="103"/>
      <c r="E46" s="65"/>
      <c r="F46" s="104" t="s">
        <v>105</v>
      </c>
      <c r="G46" s="104"/>
      <c r="H46" s="104" t="s">
        <v>106</v>
      </c>
      <c r="I46" s="104"/>
    </row>
    <row r="47" spans="1:17" s="49" customFormat="1" ht="14.25" x14ac:dyDescent="0.2">
      <c r="A47" s="64" t="s">
        <v>77</v>
      </c>
      <c r="B47" s="64"/>
      <c r="C47" s="101" t="s">
        <v>59</v>
      </c>
      <c r="D47" s="101"/>
      <c r="E47" s="101"/>
      <c r="F47" s="101"/>
      <c r="G47" s="23"/>
      <c r="H47" s="23"/>
      <c r="I47" s="64"/>
    </row>
    <row r="48" spans="1:17" s="49" customFormat="1" ht="14.25" customHeight="1" x14ac:dyDescent="0.25">
      <c r="A48" s="67"/>
      <c r="B48" s="68" t="s">
        <v>112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s="49" customFormat="1" ht="14.25" customHeight="1" x14ac:dyDescent="0.25">
      <c r="A49" s="67"/>
      <c r="B49" s="70" t="s">
        <v>111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s="49" customFormat="1" ht="14.25" customHeight="1" x14ac:dyDescent="0.25">
      <c r="A50" s="67"/>
      <c r="B50" s="70" t="s">
        <v>130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s="49" customFormat="1" ht="14.25" customHeight="1" x14ac:dyDescent="0.25">
      <c r="A51" s="67"/>
      <c r="B51" s="71" t="s">
        <v>114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s="49" customFormat="1" ht="19.5" customHeight="1" x14ac:dyDescent="0.25">
      <c r="A52" s="67"/>
      <c r="B52" s="72" t="s">
        <v>113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s="49" customFormat="1" ht="14.25" customHeight="1" x14ac:dyDescent="0.25">
      <c r="A53" s="67"/>
      <c r="B53" s="73" t="s">
        <v>115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s="49" customFormat="1" ht="19.5" customHeight="1" x14ac:dyDescent="0.25">
      <c r="A54" s="69"/>
      <c r="B54" s="74" t="s">
        <v>109</v>
      </c>
      <c r="C54" s="75"/>
      <c r="D54" s="75"/>
      <c r="E54" s="75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s="49" customFormat="1" ht="19.5" customHeight="1" x14ac:dyDescent="0.25">
      <c r="A55" s="69"/>
      <c r="B55" s="76"/>
      <c r="C55" s="75"/>
      <c r="D55" s="75"/>
      <c r="E55" s="75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s="49" customFormat="1" ht="14.25" x14ac:dyDescent="0.2">
      <c r="F56" s="77"/>
      <c r="G56" s="77"/>
      <c r="H56" s="77"/>
    </row>
  </sheetData>
  <mergeCells count="23">
    <mergeCell ref="A1:I1"/>
    <mergeCell ref="A3:A4"/>
    <mergeCell ref="B3:B4"/>
    <mergeCell ref="C3:C4"/>
    <mergeCell ref="D3:D4"/>
    <mergeCell ref="F3:I3"/>
    <mergeCell ref="E3:E4"/>
    <mergeCell ref="C47:F47"/>
    <mergeCell ref="H42:I42"/>
    <mergeCell ref="C46:D46"/>
    <mergeCell ref="A44:I44"/>
    <mergeCell ref="F46:G46"/>
    <mergeCell ref="F45:G45"/>
    <mergeCell ref="A45:B45"/>
    <mergeCell ref="H46:I46"/>
    <mergeCell ref="C42:D42"/>
    <mergeCell ref="C45:D45"/>
    <mergeCell ref="C43:D43"/>
    <mergeCell ref="F43:G43"/>
    <mergeCell ref="H43:I43"/>
    <mergeCell ref="F42:G42"/>
    <mergeCell ref="A42:B42"/>
    <mergeCell ref="H45:I45"/>
  </mergeCells>
  <hyperlinks>
    <hyperlink ref="A1" location="sub_101010" display="sub_101010"/>
    <hyperlink ref="B6" location="sub_11011" display="sub_11011"/>
    <hyperlink ref="B18" r:id="rId1"/>
    <hyperlink ref="B20" r:id="rId2"/>
    <hyperlink ref="B22" r:id="rId3"/>
    <hyperlink ref="B26" location="sub_151515" display="sub_151515"/>
    <hyperlink ref="B30" r:id="rId4"/>
    <hyperlink ref="B34" r:id="rId5"/>
    <hyperlink ref="B36" r:id="rId6"/>
    <hyperlink ref="B39" r:id="rId7"/>
  </hyperlinks>
  <pageMargins left="1.1811023622047245" right="0.59055118110236227" top="0.78740157480314965" bottom="0.78740157480314965" header="0.31496062992125984" footer="0.31496062992125984"/>
  <pageSetup paperSize="9" scale="75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39</vt:i4>
      </vt:variant>
    </vt:vector>
  </HeadingPairs>
  <TitlesOfParts>
    <vt:vector size="41" baseType="lpstr">
      <vt:lpstr>раздел 1 </vt:lpstr>
      <vt:lpstr>раздел 2</vt:lpstr>
      <vt:lpstr>'раздел 1 '!sub_110001</vt:lpstr>
      <vt:lpstr>'раздел 1 '!sub_110002</vt:lpstr>
      <vt:lpstr>'раздел 1 '!sub_11100</vt:lpstr>
      <vt:lpstr>'раздел 1 '!sub_111000</vt:lpstr>
      <vt:lpstr>'раздел 1 '!sub_111100</vt:lpstr>
      <vt:lpstr>'раздел 1 '!sub_111111</vt:lpstr>
      <vt:lpstr>'раздел 1 '!sub_111200</vt:lpstr>
      <vt:lpstr>'раздел 1 '!sub_111210</vt:lpstr>
      <vt:lpstr>'раздел 1 '!sub_111220</vt:lpstr>
      <vt:lpstr>'раздел 1 '!sub_111300</vt:lpstr>
      <vt:lpstr>'раздел 1 '!sub_111310</vt:lpstr>
      <vt:lpstr>'раздел 1 '!sub_111400</vt:lpstr>
      <vt:lpstr>'раздел 1 '!sub_111510</vt:lpstr>
      <vt:lpstr>'раздел 1 '!sub_111520</vt:lpstr>
      <vt:lpstr>'раздел 1 '!sub_111900</vt:lpstr>
      <vt:lpstr>'раздел 1 '!sub_111980</vt:lpstr>
      <vt:lpstr>'раздел 1 '!sub_111981</vt:lpstr>
      <vt:lpstr>'раздел 1 '!sub_112000</vt:lpstr>
      <vt:lpstr>'раздел 1 '!sub_112100</vt:lpstr>
      <vt:lpstr>'раздел 1 '!sub_112110</vt:lpstr>
      <vt:lpstr>'раздел 1 '!sub_112120</vt:lpstr>
      <vt:lpstr>'раздел 1 '!sub_112140</vt:lpstr>
      <vt:lpstr>'раздел 1 '!sub_112141</vt:lpstr>
      <vt:lpstr>'раздел 1 '!sub_112142</vt:lpstr>
      <vt:lpstr>'раздел 1 '!sub_112300</vt:lpstr>
      <vt:lpstr>'раздел 1 '!sub_112310</vt:lpstr>
      <vt:lpstr>'раздел 1 '!sub_112320</vt:lpstr>
      <vt:lpstr>'раздел 1 '!sub_112330</vt:lpstr>
      <vt:lpstr>'раздел 1 '!sub_112500</vt:lpstr>
      <vt:lpstr>'раздел 1 '!sub_112600</vt:lpstr>
      <vt:lpstr>'раздел 1 '!sub_112640</vt:lpstr>
      <vt:lpstr>'раздел 1 '!sub_113000</vt:lpstr>
      <vt:lpstr>'раздел 1 '!sub_113010</vt:lpstr>
      <vt:lpstr>'раздел 1 '!sub_113020</vt:lpstr>
      <vt:lpstr>'раздел 1 '!sub_113030</vt:lpstr>
      <vt:lpstr>'раздел 1 '!sub_114000</vt:lpstr>
      <vt:lpstr>'раздел 1 '!sub_114010</vt:lpstr>
      <vt:lpstr>'раздел 1 '!Область_печати</vt:lpstr>
      <vt:lpstr>'раздел 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GBU</cp:lastModifiedBy>
  <cp:lastPrinted>2020-07-16T05:42:01Z</cp:lastPrinted>
  <dcterms:created xsi:type="dcterms:W3CDTF">2019-12-11T06:36:07Z</dcterms:created>
  <dcterms:modified xsi:type="dcterms:W3CDTF">2020-09-25T08:48:12Z</dcterms:modified>
</cp:coreProperties>
</file>